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45" windowWidth="20730" windowHeight="6750" activeTab="1"/>
  </bookViews>
  <sheets>
    <sheet name="TiR- I stopień stacjonarne" sheetId="1" r:id="rId1"/>
    <sheet name="TiR- I stopień niestacjonarne" sheetId="2" r:id="rId2"/>
  </sheets>
  <definedNames>
    <definedName name="_xlnm.Print_Area" localSheetId="1">'TiR- I stopień niestacjonarne'!$A$1:$AG$96</definedName>
    <definedName name="_xlnm.Print_Area" localSheetId="0">'TiR- I stopień stacjonarne'!$A$1:$AG$102</definedName>
  </definedNames>
  <calcPr fullCalcOnLoad="1"/>
</workbook>
</file>

<file path=xl/sharedStrings.xml><?xml version="1.0" encoding="utf-8"?>
<sst xmlns="http://schemas.openxmlformats.org/spreadsheetml/2006/main" count="427" uniqueCount="233">
  <si>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</si>
  <si>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</si>
  <si>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</si>
  <si>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</si>
  <si>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</si>
  <si>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</si>
  <si>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</si>
  <si>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</si>
  <si>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</si>
  <si>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</si>
  <si>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</si>
  <si>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forma zal. po semestrze *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</si>
  <si>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</si>
  <si>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</si>
  <si>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</si>
  <si>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</si>
  <si>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</si>
  <si>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</si>
  <si>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</si>
  <si>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</si>
  <si>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</si>
  <si>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</si>
  <si>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</si>
  <si>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</si>
  <si>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</si>
  <si>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</si>
  <si>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Wychowanie fizyczne</t>
  </si>
  <si>
    <t>Seminarium dyplomowe</t>
  </si>
  <si>
    <t>Wydział:   MATEMATYCZNO-PRZYRODNICZY</t>
  </si>
  <si>
    <t>Materialne dziedzictwo kulturowe</t>
  </si>
  <si>
    <t>Fizjologia człowieka</t>
  </si>
  <si>
    <t>Podstawy psychologii</t>
  </si>
  <si>
    <t>Podstawy ekonomii</t>
  </si>
  <si>
    <t>Zarządzanie w turystyce i rekreacji</t>
  </si>
  <si>
    <t>Prawo w turystyce i rekreacji</t>
  </si>
  <si>
    <t>Geografia turystyczna</t>
  </si>
  <si>
    <t>Krajoznawstwo</t>
  </si>
  <si>
    <t>Obsługa ruchu turystycznego</t>
  </si>
  <si>
    <t>Podstawy hotelarstwa</t>
  </si>
  <si>
    <t>Pedagogika czasu wolnego</t>
  </si>
  <si>
    <t>Żywienie człowieka i dietetyka</t>
  </si>
  <si>
    <t>Metodyka i organizacja rekreacji</t>
  </si>
  <si>
    <t>Turystyka kwalifikowana - obóz zimowy</t>
  </si>
  <si>
    <t>Atrakcje turystyczne Polski</t>
  </si>
  <si>
    <t>Kartografia w turystyce i rekreacji</t>
  </si>
  <si>
    <t>Podstawy geografii fizycznej</t>
  </si>
  <si>
    <t>Podstawy geografii społeczno-ekonomicznej</t>
  </si>
  <si>
    <t>Zagospodarowanie turystyczne</t>
  </si>
  <si>
    <t>Edukacja zdrowotna</t>
  </si>
  <si>
    <t>Marketing w turystyce</t>
  </si>
  <si>
    <t>Turystyka na obszarach chronionych</t>
  </si>
  <si>
    <t>Agroturystyka</t>
  </si>
  <si>
    <t>Praktyka dyplomowa</t>
  </si>
  <si>
    <t>4,5,6</t>
  </si>
  <si>
    <t>1,2,3,4,5</t>
  </si>
  <si>
    <t>Pilotaż i przewodnictwo turystyczne</t>
  </si>
  <si>
    <t>Zastosowanie informatyki w turystyce</t>
  </si>
  <si>
    <t>Biura podróży i touroperatorzy</t>
  </si>
  <si>
    <t>Organizacja imprez turystycznych</t>
  </si>
  <si>
    <t>Nowe trendy w turystyce zdrowotnej</t>
  </si>
  <si>
    <t>Turystyka uzdrowiskowa</t>
  </si>
  <si>
    <t xml:space="preserve">Zastosowanie informatyki w turystyce </t>
  </si>
  <si>
    <t>Georóżnorodność - aspekt kulturowy, środowiskowy, prawny</t>
  </si>
  <si>
    <t>Ocena i ochrona georóżnorodności</t>
  </si>
  <si>
    <t>Geoturystyka w Polsce i na swiecie</t>
  </si>
  <si>
    <t>Zastosowanie GIS w geoturystyce</t>
  </si>
  <si>
    <t>Geoturystyka lub  Ekoturystyka</t>
  </si>
  <si>
    <t>Centra krajoznawcze lub Turystyka religijna</t>
  </si>
  <si>
    <t>Obóz letni żeglarski - rejs żeglarski lub Obóz letni - stacjonarny</t>
  </si>
  <si>
    <t>2,3,4</t>
  </si>
  <si>
    <t>Rynek hotelarski</t>
  </si>
  <si>
    <t>Organizacja pracy w hotelarstwie</t>
  </si>
  <si>
    <t>Zastosowanie informatyki w hotelarstwie</t>
  </si>
  <si>
    <t>Zarządzanie hotelem i rachunkowość</t>
  </si>
  <si>
    <t>II semestr: Kartowanie szlaku turystycznego pieszego lub Kartowanie szlaku turystycznego rowerowego; IV semestr: Kartowanie turystyczne gminy lub Kartowanie turystyczne parku krajobrazowego</t>
  </si>
  <si>
    <t>2,3,4,5</t>
  </si>
  <si>
    <t>Podstawy geoturystyki</t>
  </si>
  <si>
    <t>Język niemiecki lub Język rosyjski lub Język francuski</t>
  </si>
  <si>
    <t>Turystyka i rekreacja osób niepełnosprawnych</t>
  </si>
  <si>
    <t xml:space="preserve">Przedsiębiorczość </t>
  </si>
  <si>
    <t>0532-1TiR-C1-MDK</t>
  </si>
  <si>
    <t>0532-1TiR-C2-FC</t>
  </si>
  <si>
    <t>0532-1TiR-C3-PP</t>
  </si>
  <si>
    <t>0532-1TiR-E1-Sd</t>
  </si>
  <si>
    <t>0532-1TiR-E2-Pd</t>
  </si>
  <si>
    <t>0532-1TiR-D1-PPT</t>
  </si>
  <si>
    <t>0532-1TiR-D3-ZIT</t>
  </si>
  <si>
    <t>0532-1TiR-D1-RH</t>
  </si>
  <si>
    <t>0532-1TiR-D2-OPH</t>
  </si>
  <si>
    <t>0532-1TiR-D3-ZIH</t>
  </si>
  <si>
    <t>0532-1TiR-D1-NTTZ</t>
  </si>
  <si>
    <t>0532-1TiR-D2-TU</t>
  </si>
  <si>
    <t>0532-1TiR-D1-Geor</t>
  </si>
  <si>
    <t>PRAKTYKI</t>
  </si>
  <si>
    <t>Podstawy turystyki i rekreacji</t>
  </si>
  <si>
    <t>Podstawy ochrony przyrody i kształtowanie środ.</t>
  </si>
  <si>
    <t>GRUPA PRZEDMIOTÓW OGÓLNOUCZELNIANYCH</t>
  </si>
  <si>
    <t>GRUPA PRZEDMIOTÓW PODSTAWOWYCH/KIERUNKOWYCH</t>
  </si>
  <si>
    <t>GRUPA PRZEDMIOTÓW DO WYBORU</t>
  </si>
  <si>
    <t>Przedmioty poszerzające zainteresowania studentów</t>
  </si>
  <si>
    <t>W/WS/EL</t>
  </si>
  <si>
    <t>C/J/L/LS/S/P/PZ/EL</t>
  </si>
  <si>
    <t>PW/PE/KZ/EL</t>
  </si>
  <si>
    <t>Techniki informacyjno-komunikacyjne</t>
  </si>
  <si>
    <t>Ochrona własności przemysłowej i prawa autorskiego</t>
  </si>
  <si>
    <t>Przedsiębiorczość</t>
  </si>
  <si>
    <t>Kierunek: Turystyka i rekreacja               obow. od roku akad. 2019/2020</t>
  </si>
  <si>
    <t>Kierunek: Turystyka i rekreacja                obow. od roku akad. 2019/2020</t>
  </si>
  <si>
    <t>1015-1TiR-A1-JO</t>
  </si>
  <si>
    <t>1015-1TiR-A4-OWIPA</t>
  </si>
  <si>
    <t>1015-1TiR-A3-PRZ</t>
  </si>
  <si>
    <t>1015-1TiR-A2-TIK</t>
  </si>
  <si>
    <t>1015-1TiR-A7-PB</t>
  </si>
  <si>
    <t>1015-1TiR-C1-MDK</t>
  </si>
  <si>
    <t>1015-1TiR-C2-FC</t>
  </si>
  <si>
    <t>1015-1TiR-C3-PP</t>
  </si>
  <si>
    <t>1015-1TiR-E1-Sd</t>
  </si>
  <si>
    <t>1015-1TiR-E2-Pd</t>
  </si>
  <si>
    <t>1015-1TiR-D1-PPT</t>
  </si>
  <si>
    <t>1015-1TiR-D3-ZIT</t>
  </si>
  <si>
    <t>1015-1TiR-D1-RH</t>
  </si>
  <si>
    <t>1015-1TiR-D2-OPH</t>
  </si>
  <si>
    <t>1015-1TiR-D3-ZIH</t>
  </si>
  <si>
    <t>1015-1TiR-D1-NTTZ</t>
  </si>
  <si>
    <t>1015-1TiR-D2-TU</t>
  </si>
  <si>
    <t>1015-1TiR-D1-Geor</t>
  </si>
  <si>
    <t xml:space="preserve">1015-1TiR-F4-JN2-4 </t>
  </si>
  <si>
    <t>1015-1TiR-A8-FP/KS</t>
  </si>
  <si>
    <t>1015-1TiR-A7-KS/S</t>
  </si>
  <si>
    <t>1015-1TiR-A3-TIK</t>
  </si>
  <si>
    <t>1015-1TiR-A4-PRZ</t>
  </si>
  <si>
    <t>1015-1TiR-A5-OWIPA</t>
  </si>
  <si>
    <t>1015-1TiR-A8-KS/S</t>
  </si>
  <si>
    <t>1015-1TiR-A9-FP/KS</t>
  </si>
  <si>
    <t>Przedmioty z zakresu przygotowania i złożenia pracy dyplomowej</t>
  </si>
  <si>
    <t>Przedmioty z zakresu organizacji i obsługi ruchu turystycznego</t>
  </si>
  <si>
    <t>Przedmioty z zakresu hotelarstwa</t>
  </si>
  <si>
    <t>Przedmioty z zakresu turystyki zdrowotnej</t>
  </si>
  <si>
    <t>Przedmioty z zakresu geoturystyki</t>
  </si>
  <si>
    <t>Praktyka zawodowa</t>
  </si>
  <si>
    <t>Objazd studyjny - ćwiczenia terenowe*</t>
  </si>
  <si>
    <t>Kartowanie turystyczne - ćwiczenia terenowe **</t>
  </si>
  <si>
    <t>*- I semestr: Góry Świętokrzyskie lub Niecka Nidziańska, II sem: Wyżyna Lubelska lub Wyżyna Krakowsko-Częstochowska, III sem.: Nizina Mazowiecka lub Nizina Sląska, IV sem.:  Karpaty lub Sudety,   V sem: Pojezierze Wielkopolskie lub Pojezierze Pomorskie</t>
  </si>
  <si>
    <t xml:space="preserve">** - </t>
  </si>
  <si>
    <t>rodzaj zajęć opisano w karcie przedmiotu</t>
  </si>
  <si>
    <t>Metody wspomagania uczenia się/Zarządzanie sobą w czasie</t>
  </si>
  <si>
    <t xml:space="preserve">Przedmioty do wyboru z dziedziny nauk humanistycznych lub społecznych 
</t>
  </si>
  <si>
    <t xml:space="preserve">Przedmioty do wyboru z dziedziny nauk humanistycznych lub społecznych </t>
  </si>
  <si>
    <t>0532-1TiR-C4-POP</t>
  </si>
  <si>
    <t>0532-1TiR-C5-PE</t>
  </si>
  <si>
    <t>0532-1TiR-C6-ZTR</t>
  </si>
  <si>
    <t>0532-1TiR-C7-PTR</t>
  </si>
  <si>
    <t>0532-1TiR-C8-PT</t>
  </si>
  <si>
    <t>0532-1TiR-C9-GT</t>
  </si>
  <si>
    <t>0532-1TiR-C10-K</t>
  </si>
  <si>
    <t>0532-1TiR-C11-ORT</t>
  </si>
  <si>
    <t>0532-1TiR-C12-PH</t>
  </si>
  <si>
    <t>0532-1TiR-C13-PCW</t>
  </si>
  <si>
    <t>0532-1TiR-C14-PG</t>
  </si>
  <si>
    <t>0532-1TiR-C15-ŻCD</t>
  </si>
  <si>
    <t>0532-1TiR-C16-MOR</t>
  </si>
  <si>
    <t>0532-1TiR-C17-Tkoz</t>
  </si>
  <si>
    <t>0532-1TiR-C18-ATP</t>
  </si>
  <si>
    <t>0532-1TiR-C19-KTR</t>
  </si>
  <si>
    <t>0532-1TiR-C20-PGF</t>
  </si>
  <si>
    <t>0532-1TiR-C21-PGSE</t>
  </si>
  <si>
    <t>0532-1TiR-C22-ZT</t>
  </si>
  <si>
    <t>0532-1TiR-C23-EZ</t>
  </si>
  <si>
    <t>0532-1TiR-C24-MT</t>
  </si>
  <si>
    <t>0532-1TiR-C25-TOC</t>
  </si>
  <si>
    <t>0532-1TiR-C26-Ag</t>
  </si>
  <si>
    <t>0532-1TiR-D2-ZIT</t>
  </si>
  <si>
    <t>0532-1TiR-D3-BPT</t>
  </si>
  <si>
    <t>0532-1TiR-D4-OIT</t>
  </si>
  <si>
    <t>0532-1TiR-D5-OS</t>
  </si>
  <si>
    <t>0532-1TiR-D6-KT</t>
  </si>
  <si>
    <t>0532-1TiR-D4-ZHR</t>
  </si>
  <si>
    <t>0532-1TiR-D4-TRON</t>
  </si>
  <si>
    <t>0532-1TiR-D2-Oog</t>
  </si>
  <si>
    <t>0532-1TiR-D3-GPI</t>
  </si>
  <si>
    <t>0532-1TiR-D4-GIS</t>
  </si>
  <si>
    <t>0532-1TiR-D1-Pz</t>
  </si>
  <si>
    <t>1015-1TiR-C4-POP</t>
  </si>
  <si>
    <t>1015-1TiR-C5-PE</t>
  </si>
  <si>
    <t>1015-1TiR-C6-ZTR</t>
  </si>
  <si>
    <t>1015-1TiR-C7-PTR</t>
  </si>
  <si>
    <t>1015-1TiR-C8-PT</t>
  </si>
  <si>
    <t>1015-1TiR-C9-GT</t>
  </si>
  <si>
    <t>1015-1TiR-C10-K</t>
  </si>
  <si>
    <t>1015-1TiR-C11-ORT</t>
  </si>
  <si>
    <t>1015-1TiR-C12-PH</t>
  </si>
  <si>
    <t>1015-1TiR-C13-PCW</t>
  </si>
  <si>
    <t>1015-1TiR-C14-PG</t>
  </si>
  <si>
    <t>1015-1TiR-C15-ŻCD</t>
  </si>
  <si>
    <t>1015-1TiR-C16-MOR</t>
  </si>
  <si>
    <t>1015-1TiR-C17-Tkoz</t>
  </si>
  <si>
    <t>1015-1TiR-C18ATP</t>
  </si>
  <si>
    <t>1015-1TiR-C19-KTR</t>
  </si>
  <si>
    <t>1015-1TiR-C20-PGF</t>
  </si>
  <si>
    <t>1015-1TiR-C21-PGSE</t>
  </si>
  <si>
    <t>1015-1TiR-C22-ZT</t>
  </si>
  <si>
    <t>1015-1TiR-C23-EZ</t>
  </si>
  <si>
    <t>1015-1TiR-C24-MT</t>
  </si>
  <si>
    <t>1015-1TiR-C25-TOC</t>
  </si>
  <si>
    <t>1015-1TiR-C26-Ag</t>
  </si>
  <si>
    <t>1015-1TiR-D2-ZIT</t>
  </si>
  <si>
    <t>1015-1TiR-D3-BPT</t>
  </si>
  <si>
    <t>1015-1TiR-D4-OIT</t>
  </si>
  <si>
    <t>1015-1TiR-D5-OS</t>
  </si>
  <si>
    <t>1015-1TiR-D6-KT</t>
  </si>
  <si>
    <t>1015-1TiR-D4-ZHR</t>
  </si>
  <si>
    <t>1015-1TiR-D4-TRON</t>
  </si>
  <si>
    <t>1015-1TiR-D2-Oog</t>
  </si>
  <si>
    <t>1015-1TiR-D3-GPI</t>
  </si>
  <si>
    <t>1015-1TiR-D4-GIS</t>
  </si>
  <si>
    <t xml:space="preserve">0532-1TiR-F4-JN2-4 </t>
  </si>
  <si>
    <t>1015-1TiR-D1-Pz</t>
  </si>
  <si>
    <t>0532-1TiR-F1-G               0532-1TiR-F1-E</t>
  </si>
  <si>
    <t>0532-1TiR-F2-CK                 0532-1TiR-F2-TR</t>
  </si>
  <si>
    <t>1015-1TiR-F1-G               1015-1TiR-F1-E</t>
  </si>
  <si>
    <t>1015-1TiR-F3-OLŻ          1015-1TiR-F3-OLS</t>
  </si>
  <si>
    <t>2, 3, 4, 5</t>
  </si>
  <si>
    <t>0532-1TiR-F3-OLŻ          0532-1TiR-F3-OLS</t>
  </si>
  <si>
    <t>1015-1TiR-F2-CK                 1015-1TiR-F2-TR</t>
  </si>
  <si>
    <t>HARMONOGRAM REALIZACJI PROGRAMU STUDIÓW STACJONARNYCH PIERWSZEGO STOPNIA W POSZCZEGÓLNYCH SEMESTRACH I LATACH</t>
  </si>
  <si>
    <t>Razem wszystkie grupy przedmiotów</t>
  </si>
  <si>
    <t>Zatwierdziła Rada Wydziału na posiedzeniu w dniu: 23.05.2019 r.</t>
  </si>
  <si>
    <t>BHP</t>
  </si>
  <si>
    <t>Szkolenie biblioteczne</t>
  </si>
  <si>
    <t>1015-1TiR-A6-BHP</t>
  </si>
  <si>
    <t>HARMONOGRAM REALIZACJI PROGRAMU STUDIÓW NIESTACJONARNYCH PIERWSZEGO STOPNIA W POSZCZEGÓLNYCH SEMESTRACH I LATACH</t>
  </si>
  <si>
    <t>1015-1TiR-A10-MWU/ZSC</t>
  </si>
  <si>
    <t>Lektorat z j. polskiego dla obcokrajowców - 4 punkty ECTS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</si>
</sst>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0.0000"/>
    <numFmt numFmtId="173" formatCode="0.0000000"/>
    <numFmt numFmtId="174" formatCode="0.000000"/>
    <numFmt numFmtId="175" formatCode="0.00000"/>
  </numFmts>
  <fonts count="8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Arial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8"/>
      <color indexed="8"/>
      <name val="Calibri"/>
      <family val="2"/>
    </font>
    <font>
      <i/>
      <sz val="17"/>
      <color indexed="8"/>
      <name val="Calibri"/>
      <family val="2"/>
    </font>
    <font>
      <sz val="22"/>
      <color indexed="8"/>
      <name val="Calibri"/>
      <family val="2"/>
    </font>
    <font>
      <sz val="18"/>
      <color indexed="10"/>
      <name val="Calibri"/>
      <family val="2"/>
    </font>
    <font>
      <b/>
      <sz val="18"/>
      <color indexed="10"/>
      <name val="Calibri"/>
      <family val="2"/>
    </font>
    <font>
      <b/>
      <sz val="22"/>
      <color indexed="8"/>
      <name val="Calibri"/>
      <family val="2"/>
    </font>
    <font>
      <i/>
      <vertAlign val="superscript"/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i/>
      <sz val="18"/>
      <color theme="1"/>
      <name val="Calibri"/>
      <family val="2"/>
    </font>
    <font>
      <sz val="18"/>
      <color theme="1"/>
      <name val="Calibri"/>
      <family val="2"/>
    </font>
    <font>
      <i/>
      <sz val="17"/>
      <color theme="1"/>
      <name val="Calibri"/>
      <family val="2"/>
    </font>
    <font>
      <sz val="22"/>
      <color theme="1"/>
      <name val="Calibri"/>
      <family val="2"/>
    </font>
    <font>
      <sz val="18"/>
      <color rgb="FFFF0000"/>
      <name val="Calibri"/>
      <family val="2"/>
    </font>
    <font>
      <b/>
      <sz val="18"/>
      <color rgb="FFFF0000"/>
      <name val="Calibri"/>
      <family val="2"/>
    </font>
    <font>
      <b/>
      <sz val="22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6"/>
      <color theme="1"/>
      <name val="Arial"/>
      <family val="2"/>
    </font>
    <font>
      <b/>
      <sz val="24"/>
      <color theme="1"/>
      <name val="Calibri"/>
      <family val="2"/>
    </font>
    <font>
      <i/>
      <vertAlign val="superscript"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left" vertical="center" wrapText="1"/>
    </xf>
    <xf numFmtId="9" fontId="8" fillId="0" borderId="0" xfId="54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9" fontId="9" fillId="0" borderId="0" xfId="54" applyFont="1" applyBorder="1" applyAlignment="1">
      <alignment horizontal="left" vertical="center" wrapText="1"/>
    </xf>
    <xf numFmtId="9" fontId="10" fillId="0" borderId="0" xfId="54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54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7" fillId="32" borderId="12" xfId="0" applyFont="1" applyFill="1" applyBorder="1" applyAlignment="1">
      <alignment horizontal="center" vertical="center" wrapText="1"/>
    </xf>
    <xf numFmtId="0" fontId="67" fillId="2" borderId="12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vertical="top" wrapText="1"/>
    </xf>
    <xf numFmtId="0" fontId="67" fillId="18" borderId="12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wrapText="1"/>
    </xf>
    <xf numFmtId="0" fontId="68" fillId="35" borderId="12" xfId="0" applyFont="1" applyFill="1" applyBorder="1" applyAlignment="1">
      <alignment vertical="center"/>
    </xf>
    <xf numFmtId="0" fontId="13" fillId="35" borderId="0" xfId="0" applyFont="1" applyFill="1" applyBorder="1" applyAlignment="1">
      <alignment/>
    </xf>
    <xf numFmtId="0" fontId="14" fillId="35" borderId="13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4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13" xfId="0" applyFont="1" applyFill="1" applyBorder="1" applyAlignment="1">
      <alignment vertical="center"/>
    </xf>
    <xf numFmtId="0" fontId="15" fillId="35" borderId="13" xfId="0" applyFont="1" applyFill="1" applyBorder="1" applyAlignment="1">
      <alignment horizontal="left" vertical="center"/>
    </xf>
    <xf numFmtId="0" fontId="15" fillId="35" borderId="14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67" fillId="34" borderId="15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2" borderId="12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left" vertical="center"/>
    </xf>
    <xf numFmtId="0" fontId="14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0" borderId="12" xfId="0" applyFont="1" applyBorder="1" applyAlignment="1">
      <alignment horizontal="center" vertical="center"/>
    </xf>
    <xf numFmtId="0" fontId="67" fillId="37" borderId="12" xfId="0" applyFont="1" applyFill="1" applyBorder="1" applyAlignment="1">
      <alignment horizontal="center" vertical="center" wrapText="1"/>
    </xf>
    <xf numFmtId="0" fontId="68" fillId="35" borderId="16" xfId="0" applyFont="1" applyFill="1" applyBorder="1" applyAlignment="1">
      <alignment/>
    </xf>
    <xf numFmtId="0" fontId="68" fillId="35" borderId="16" xfId="0" applyFont="1" applyFill="1" applyBorder="1" applyAlignment="1">
      <alignment vertical="center" wrapText="1"/>
    </xf>
    <xf numFmtId="0" fontId="69" fillId="35" borderId="12" xfId="0" applyFont="1" applyFill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 wrapText="1"/>
    </xf>
    <xf numFmtId="0" fontId="68" fillId="35" borderId="12" xfId="0" applyFont="1" applyFill="1" applyBorder="1" applyAlignment="1">
      <alignment vertical="center" wrapText="1"/>
    </xf>
    <xf numFmtId="0" fontId="68" fillId="35" borderId="12" xfId="0" applyFont="1" applyFill="1" applyBorder="1" applyAlignment="1">
      <alignment wrapText="1"/>
    </xf>
    <xf numFmtId="0" fontId="68" fillId="0" borderId="12" xfId="0" applyFont="1" applyFill="1" applyBorder="1" applyAlignment="1">
      <alignment vertical="center" wrapText="1"/>
    </xf>
    <xf numFmtId="0" fontId="69" fillId="0" borderId="12" xfId="0" applyFont="1" applyFill="1" applyBorder="1" applyAlignment="1">
      <alignment horizontal="center" vertical="center"/>
    </xf>
    <xf numFmtId="0" fontId="68" fillId="35" borderId="12" xfId="0" applyFont="1" applyFill="1" applyBorder="1" applyAlignment="1">
      <alignment/>
    </xf>
    <xf numFmtId="0" fontId="67" fillId="38" borderId="12" xfId="0" applyFont="1" applyFill="1" applyBorder="1" applyAlignment="1">
      <alignment horizontal="center" vertical="center" wrapText="1"/>
    </xf>
    <xf numFmtId="0" fontId="69" fillId="35" borderId="0" xfId="0" applyFont="1" applyFill="1" applyAlignment="1">
      <alignment horizontal="center" vertical="center"/>
    </xf>
    <xf numFmtId="0" fontId="69" fillId="35" borderId="12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69" fillId="18" borderId="12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wrapText="1"/>
    </xf>
    <xf numFmtId="0" fontId="67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8" fillId="0" borderId="17" xfId="0" applyFont="1" applyBorder="1" applyAlignment="1">
      <alignment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32" borderId="17" xfId="0" applyNumberFormat="1" applyFont="1" applyFill="1" applyBorder="1" applyAlignment="1">
      <alignment horizontal="center" vertical="center" wrapText="1"/>
    </xf>
    <xf numFmtId="0" fontId="67" fillId="2" borderId="17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18" borderId="17" xfId="0" applyFont="1" applyFill="1" applyBorder="1" applyAlignment="1">
      <alignment horizontal="center" vertical="center" wrapText="1"/>
    </xf>
    <xf numFmtId="0" fontId="67" fillId="36" borderId="17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/>
    </xf>
    <xf numFmtId="0" fontId="67" fillId="0" borderId="12" xfId="0" applyFont="1" applyBorder="1" applyAlignment="1">
      <alignment horizontal="center"/>
    </xf>
    <xf numFmtId="0" fontId="68" fillId="0" borderId="18" xfId="0" applyFont="1" applyBorder="1" applyAlignment="1">
      <alignment vertical="center" wrapText="1"/>
    </xf>
    <xf numFmtId="0" fontId="68" fillId="0" borderId="18" xfId="0" applyFont="1" applyBorder="1" applyAlignment="1">
      <alignment vertical="center" wrapText="1"/>
    </xf>
    <xf numFmtId="0" fontId="69" fillId="35" borderId="15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/>
    </xf>
    <xf numFmtId="0" fontId="69" fillId="35" borderId="16" xfId="0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center"/>
    </xf>
    <xf numFmtId="0" fontId="19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67" fillId="39" borderId="12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7" fillId="13" borderId="11" xfId="0" applyFont="1" applyFill="1" applyBorder="1" applyAlignment="1">
      <alignment horizontal="left" vertical="center"/>
    </xf>
    <xf numFmtId="0" fontId="74" fillId="35" borderId="0" xfId="0" applyFont="1" applyFill="1" applyBorder="1" applyAlignment="1">
      <alignment horizontal="left" vertical="center" wrapText="1"/>
    </xf>
    <xf numFmtId="0" fontId="67" fillId="0" borderId="12" xfId="0" applyFont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67" fillId="32" borderId="17" xfId="0" applyFont="1" applyFill="1" applyBorder="1" applyAlignment="1">
      <alignment horizontal="center" vertical="center" wrapText="1"/>
    </xf>
    <xf numFmtId="0" fontId="67" fillId="32" borderId="15" xfId="0" applyFont="1" applyFill="1" applyBorder="1" applyAlignment="1">
      <alignment horizontal="center" vertical="center" wrapText="1"/>
    </xf>
    <xf numFmtId="0" fontId="52" fillId="0" borderId="0" xfId="41" applyFill="1" applyAlignment="1">
      <alignment vertical="center"/>
    </xf>
    <xf numFmtId="0" fontId="75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70" fillId="35" borderId="12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/>
    </xf>
    <xf numFmtId="0" fontId="76" fillId="0" borderId="10" xfId="0" applyFont="1" applyBorder="1" applyAlignment="1">
      <alignment/>
    </xf>
    <xf numFmtId="0" fontId="69" fillId="0" borderId="0" xfId="0" applyFont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0" fontId="67" fillId="32" borderId="19" xfId="0" applyFont="1" applyFill="1" applyBorder="1" applyAlignment="1">
      <alignment horizontal="center" vertical="center" wrapText="1"/>
    </xf>
    <xf numFmtId="0" fontId="67" fillId="2" borderId="19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67" fillId="18" borderId="19" xfId="0" applyFont="1" applyFill="1" applyBorder="1" applyAlignment="1">
      <alignment horizontal="center" vertical="center" wrapText="1"/>
    </xf>
    <xf numFmtId="0" fontId="67" fillId="36" borderId="19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7" fillId="35" borderId="15" xfId="0" applyFont="1" applyFill="1" applyBorder="1" applyAlignment="1">
      <alignment horizontal="center" vertical="center" wrapText="1"/>
    </xf>
    <xf numFmtId="0" fontId="67" fillId="2" borderId="1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18" borderId="15" xfId="0" applyFont="1" applyFill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7" fillId="13" borderId="0" xfId="0" applyFont="1" applyFill="1" applyAlignment="1">
      <alignment/>
    </xf>
    <xf numFmtId="0" fontId="69" fillId="35" borderId="16" xfId="0" applyFont="1" applyFill="1" applyBorder="1" applyAlignment="1">
      <alignment horizontal="right" vertical="center"/>
    </xf>
    <xf numFmtId="0" fontId="68" fillId="35" borderId="12" xfId="0" applyFont="1" applyFill="1" applyBorder="1" applyAlignment="1">
      <alignment vertical="center"/>
    </xf>
    <xf numFmtId="0" fontId="77" fillId="2" borderId="12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77" fillId="18" borderId="12" xfId="0" applyFont="1" applyFill="1" applyBorder="1" applyAlignment="1">
      <alignment horizontal="center" vertical="center" wrapText="1"/>
    </xf>
    <xf numFmtId="0" fontId="77" fillId="36" borderId="12" xfId="0" applyFont="1" applyFill="1" applyBorder="1" applyAlignment="1">
      <alignment horizontal="center" vertical="center" wrapText="1"/>
    </xf>
    <xf numFmtId="0" fontId="77" fillId="35" borderId="12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/>
    </xf>
    <xf numFmtId="0" fontId="67" fillId="0" borderId="0" xfId="0" applyFont="1" applyFill="1" applyAlignment="1">
      <alignment horizontal="center" vertical="center" wrapText="1"/>
    </xf>
    <xf numFmtId="0" fontId="68" fillId="0" borderId="12" xfId="0" applyFont="1" applyBorder="1" applyAlignment="1">
      <alignment wrapText="1"/>
    </xf>
    <xf numFmtId="0" fontId="69" fillId="13" borderId="0" xfId="0" applyFont="1" applyFill="1" applyAlignment="1">
      <alignment/>
    </xf>
    <xf numFmtId="0" fontId="77" fillId="32" borderId="12" xfId="0" applyFont="1" applyFill="1" applyBorder="1" applyAlignment="1">
      <alignment horizontal="center" vertical="center" wrapText="1"/>
    </xf>
    <xf numFmtId="0" fontId="79" fillId="35" borderId="13" xfId="0" applyFont="1" applyFill="1" applyBorder="1" applyAlignment="1">
      <alignment vertical="center"/>
    </xf>
    <xf numFmtId="0" fontId="79" fillId="35" borderId="13" xfId="0" applyFont="1" applyFill="1" applyBorder="1" applyAlignment="1">
      <alignment horizontal="left" vertical="center"/>
    </xf>
    <xf numFmtId="0" fontId="79" fillId="35" borderId="14" xfId="0" applyFont="1" applyFill="1" applyBorder="1" applyAlignment="1">
      <alignment horizontal="left" vertical="center"/>
    </xf>
    <xf numFmtId="0" fontId="80" fillId="35" borderId="0" xfId="0" applyFont="1" applyFill="1" applyBorder="1" applyAlignment="1">
      <alignment vertical="center"/>
    </xf>
    <xf numFmtId="0" fontId="81" fillId="35" borderId="0" xfId="0" applyFont="1" applyFill="1" applyAlignment="1">
      <alignment horizontal="left" vertical="center"/>
    </xf>
    <xf numFmtId="0" fontId="81" fillId="35" borderId="0" xfId="0" applyFont="1" applyFill="1" applyBorder="1" applyAlignment="1">
      <alignment horizontal="left" vertical="center"/>
    </xf>
    <xf numFmtId="0" fontId="77" fillId="0" borderId="0" xfId="0" applyFont="1" applyAlignment="1">
      <alignment horizontal="left"/>
    </xf>
    <xf numFmtId="0" fontId="80" fillId="35" borderId="0" xfId="0" applyFont="1" applyFill="1" applyBorder="1" applyAlignment="1">
      <alignment horizontal="left" vertical="center"/>
    </xf>
    <xf numFmtId="0" fontId="82" fillId="35" borderId="0" xfId="0" applyFont="1" applyFill="1" applyAlignment="1">
      <alignment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83" fillId="35" borderId="0" xfId="0" applyFont="1" applyFill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18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vertical="center"/>
    </xf>
    <xf numFmtId="0" fontId="67" fillId="32" borderId="16" xfId="0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center" vertical="center" wrapText="1"/>
    </xf>
    <xf numFmtId="0" fontId="67" fillId="32" borderId="18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6" borderId="16" xfId="0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7" fillId="36" borderId="18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 wrapText="1"/>
    </xf>
    <xf numFmtId="0" fontId="67" fillId="2" borderId="16" xfId="0" applyFont="1" applyFill="1" applyBorder="1" applyAlignment="1">
      <alignment horizontal="center" vertical="center" wrapText="1"/>
    </xf>
    <xf numFmtId="0" fontId="67" fillId="2" borderId="11" xfId="0" applyFont="1" applyFill="1" applyBorder="1" applyAlignment="1">
      <alignment horizontal="center" vertical="center" wrapText="1"/>
    </xf>
    <xf numFmtId="0" fontId="67" fillId="2" borderId="18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/>
    </xf>
    <xf numFmtId="0" fontId="67" fillId="18" borderId="16" xfId="0" applyFont="1" applyFill="1" applyBorder="1" applyAlignment="1">
      <alignment horizontal="center" vertical="center" wrapText="1"/>
    </xf>
    <xf numFmtId="0" fontId="67" fillId="18" borderId="11" xfId="0" applyFont="1" applyFill="1" applyBorder="1" applyAlignment="1">
      <alignment horizontal="center" vertical="center" wrapText="1"/>
    </xf>
    <xf numFmtId="0" fontId="67" fillId="18" borderId="18" xfId="0" applyFont="1" applyFill="1" applyBorder="1" applyAlignment="1">
      <alignment horizontal="center" vertical="center" wrapText="1"/>
    </xf>
    <xf numFmtId="0" fontId="67" fillId="35" borderId="16" xfId="0" applyFont="1" applyFill="1" applyBorder="1" applyAlignment="1">
      <alignment horizontal="center" vertical="center"/>
    </xf>
    <xf numFmtId="0" fontId="67" fillId="35" borderId="18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left" wrapText="1"/>
    </xf>
    <xf numFmtId="0" fontId="67" fillId="35" borderId="12" xfId="0" applyFont="1" applyFill="1" applyBorder="1" applyAlignment="1">
      <alignment horizontal="center" vertical="center"/>
    </xf>
    <xf numFmtId="0" fontId="67" fillId="35" borderId="19" xfId="0" applyFont="1" applyFill="1" applyBorder="1" applyAlignment="1">
      <alignment horizontal="center" vertical="center"/>
    </xf>
    <xf numFmtId="0" fontId="74" fillId="35" borderId="0" xfId="0" applyFont="1" applyFill="1" applyBorder="1" applyAlignment="1">
      <alignment horizontal="left" vertical="center" wrapText="1"/>
    </xf>
    <xf numFmtId="0" fontId="69" fillId="35" borderId="12" xfId="0" applyFont="1" applyFill="1" applyBorder="1" applyAlignment="1">
      <alignment horizontal="center" vertical="center"/>
    </xf>
    <xf numFmtId="0" fontId="67" fillId="13" borderId="16" xfId="0" applyFont="1" applyFill="1" applyBorder="1" applyAlignment="1">
      <alignment horizontal="left" vertical="center"/>
    </xf>
    <xf numFmtId="0" fontId="67" fillId="13" borderId="11" xfId="0" applyFont="1" applyFill="1" applyBorder="1" applyAlignment="1">
      <alignment horizontal="left" vertical="center"/>
    </xf>
    <xf numFmtId="0" fontId="67" fillId="40" borderId="16" xfId="0" applyFont="1" applyFill="1" applyBorder="1" applyAlignment="1">
      <alignment horizontal="left" vertical="center"/>
    </xf>
    <xf numFmtId="0" fontId="69" fillId="41" borderId="11" xfId="0" applyFont="1" applyFill="1" applyBorder="1" applyAlignment="1">
      <alignment horizontal="left" vertical="center"/>
    </xf>
    <xf numFmtId="0" fontId="67" fillId="2" borderId="12" xfId="0" applyFont="1" applyFill="1" applyBorder="1" applyAlignment="1">
      <alignment horizontal="center" vertical="center" wrapText="1"/>
    </xf>
    <xf numFmtId="0" fontId="67" fillId="41" borderId="20" xfId="0" applyFont="1" applyFill="1" applyBorder="1" applyAlignment="1">
      <alignment horizontal="left" vertical="center"/>
    </xf>
    <xf numFmtId="0" fontId="69" fillId="41" borderId="21" xfId="0" applyFont="1" applyFill="1" applyBorder="1" applyAlignment="1">
      <alignment horizontal="left" vertical="center"/>
    </xf>
    <xf numFmtId="0" fontId="67" fillId="35" borderId="17" xfId="0" applyFont="1" applyFill="1" applyBorder="1" applyAlignment="1">
      <alignment horizontal="center" vertical="center" wrapText="1"/>
    </xf>
    <xf numFmtId="0" fontId="67" fillId="35" borderId="22" xfId="0" applyFont="1" applyFill="1" applyBorder="1" applyAlignment="1">
      <alignment horizontal="center" vertical="center" wrapText="1"/>
    </xf>
    <xf numFmtId="0" fontId="67" fillId="35" borderId="23" xfId="0" applyFont="1" applyFill="1" applyBorder="1" applyAlignment="1">
      <alignment horizontal="center" vertical="center" wrapText="1"/>
    </xf>
    <xf numFmtId="0" fontId="67" fillId="32" borderId="17" xfId="0" applyFont="1" applyFill="1" applyBorder="1" applyAlignment="1">
      <alignment horizontal="center" vertical="center" wrapText="1"/>
    </xf>
    <xf numFmtId="0" fontId="67" fillId="32" borderId="15" xfId="0" applyFont="1" applyFill="1" applyBorder="1" applyAlignment="1">
      <alignment horizontal="center" vertical="center" wrapText="1"/>
    </xf>
    <xf numFmtId="0" fontId="67" fillId="25" borderId="16" xfId="0" applyFont="1" applyFill="1" applyBorder="1" applyAlignment="1">
      <alignment horizontal="left" wrapText="1"/>
    </xf>
    <xf numFmtId="0" fontId="67" fillId="25" borderId="11" xfId="0" applyFont="1" applyFill="1" applyBorder="1" applyAlignment="1">
      <alignment horizontal="left" wrapText="1"/>
    </xf>
    <xf numFmtId="0" fontId="67" fillId="25" borderId="18" xfId="0" applyFont="1" applyFill="1" applyBorder="1" applyAlignment="1">
      <alignment horizontal="left" wrapText="1"/>
    </xf>
    <xf numFmtId="0" fontId="67" fillId="35" borderId="16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67" fillId="13" borderId="11" xfId="0" applyFont="1" applyFill="1" applyBorder="1" applyAlignment="1">
      <alignment horizontal="left"/>
    </xf>
    <xf numFmtId="0" fontId="67" fillId="13" borderId="18" xfId="0" applyFont="1" applyFill="1" applyBorder="1" applyAlignment="1">
      <alignment horizontal="left"/>
    </xf>
    <xf numFmtId="0" fontId="67" fillId="13" borderId="18" xfId="0" applyFont="1" applyFill="1" applyBorder="1" applyAlignment="1">
      <alignment horizontal="left" vertical="center"/>
    </xf>
    <xf numFmtId="0" fontId="68" fillId="0" borderId="17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67" fillId="35" borderId="19" xfId="0" applyFont="1" applyFill="1" applyBorder="1" applyAlignment="1">
      <alignment horizontal="center" vertical="center" wrapText="1"/>
    </xf>
    <xf numFmtId="0" fontId="67" fillId="25" borderId="16" xfId="0" applyFont="1" applyFill="1" applyBorder="1" applyAlignment="1">
      <alignment horizontal="left"/>
    </xf>
    <xf numFmtId="0" fontId="67" fillId="25" borderId="11" xfId="0" applyFont="1" applyFill="1" applyBorder="1" applyAlignment="1">
      <alignment horizontal="left"/>
    </xf>
    <xf numFmtId="0" fontId="67" fillId="25" borderId="18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left" vertical="center" wrapText="1"/>
    </xf>
    <xf numFmtId="0" fontId="67" fillId="0" borderId="17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40" borderId="11" xfId="0" applyFont="1" applyFill="1" applyBorder="1" applyAlignment="1">
      <alignment horizontal="left" vertical="center"/>
    </xf>
    <xf numFmtId="0" fontId="67" fillId="0" borderId="12" xfId="0" applyFont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4" fillId="35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left" wrapText="1"/>
    </xf>
    <xf numFmtId="0" fontId="69" fillId="35" borderId="15" xfId="0" applyFont="1" applyFill="1" applyBorder="1" applyAlignment="1">
      <alignment horizontal="center" vertical="center"/>
    </xf>
    <xf numFmtId="0" fontId="69" fillId="35" borderId="15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left" vertical="center"/>
    </xf>
    <xf numFmtId="0" fontId="85" fillId="0" borderId="15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72"/>
  <sheetViews>
    <sheetView showGridLines="0" view="pageBreakPreview" zoomScale="50" zoomScaleNormal="50" zoomScaleSheetLayoutView="50" zoomScalePageLayoutView="40" workbookViewId="0" topLeftCell="A70">
      <selection activeCell="H16" sqref="H16"/>
    </sheetView>
  </sheetViews>
  <sheetFormatPr defaultColWidth="9.140625" defaultRowHeight="32.25" customHeight="1"/>
  <cols>
    <col min="1" max="1" width="7.28125" style="2" customWidth="1"/>
    <col min="2" max="2" width="69.00390625" style="3" customWidth="1"/>
    <col min="3" max="3" width="34.140625" style="1" customWidth="1"/>
    <col min="4" max="4" width="7.57421875" style="10" customWidth="1"/>
    <col min="5" max="5" width="8.7109375" style="1" customWidth="1"/>
    <col min="6" max="6" width="8.140625" style="1" customWidth="1"/>
    <col min="7" max="9" width="7.57421875" style="1" customWidth="1"/>
    <col min="10" max="10" width="9.57421875" style="1" customWidth="1"/>
    <col min="11" max="11" width="7.57421875" style="1" customWidth="1"/>
    <col min="12" max="12" width="8.140625" style="1" customWidth="1"/>
    <col min="13" max="13" width="7.28125" style="1" customWidth="1"/>
    <col min="14" max="14" width="9.8515625" style="1" customWidth="1"/>
    <col min="15" max="15" width="7.57421875" style="1" customWidth="1"/>
    <col min="16" max="16" width="8.28125" style="1" customWidth="1"/>
    <col min="17" max="17" width="7.57421875" style="1" customWidth="1"/>
    <col min="18" max="18" width="9.00390625" style="1" customWidth="1"/>
    <col min="19" max="19" width="7.57421875" style="1" customWidth="1"/>
    <col min="20" max="20" width="8.28125" style="1" customWidth="1"/>
    <col min="21" max="21" width="7.421875" style="1" customWidth="1"/>
    <col min="22" max="22" width="9.57421875" style="1" customWidth="1"/>
    <col min="23" max="23" width="7.7109375" style="1" customWidth="1"/>
    <col min="24" max="24" width="8.00390625" style="1" customWidth="1"/>
    <col min="25" max="25" width="8.140625" style="1" customWidth="1"/>
    <col min="26" max="26" width="9.140625" style="1" customWidth="1"/>
    <col min="27" max="27" width="8.140625" style="1" customWidth="1"/>
    <col min="28" max="28" width="8.421875" style="1" customWidth="1"/>
    <col min="29" max="29" width="7.57421875" style="1" customWidth="1"/>
    <col min="30" max="30" width="10.00390625" style="1" customWidth="1"/>
    <col min="31" max="31" width="16.140625" style="1" customWidth="1"/>
    <col min="32" max="32" width="21.421875" style="1" customWidth="1"/>
    <col min="33" max="33" width="12.140625" style="1" customWidth="1"/>
    <col min="34" max="34" width="18.57421875" style="2" bestFit="1" customWidth="1"/>
    <col min="35" max="35" width="11.00390625" style="2" bestFit="1" customWidth="1"/>
    <col min="36" max="16384" width="9.140625" style="2" customWidth="1"/>
  </cols>
  <sheetData>
    <row r="1" spans="1:33" ht="62.25" customHeight="1">
      <c r="A1" s="187" t="s">
        <v>224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spans="1:33" ht="30" customHeight="1">
      <c r="A2" s="42"/>
      <c r="B2" s="196" t="s">
        <v>28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</row>
    <row r="3" spans="1:33" ht="37.5" customHeight="1">
      <c r="A3" s="199" t="s">
        <v>107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</row>
    <row r="4" spans="1:33" ht="22.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</row>
    <row r="5" spans="1:33" ht="22.5" customHeight="1">
      <c r="A5" s="107"/>
      <c r="B5" s="107"/>
      <c r="C5" s="107"/>
      <c r="D5" s="107"/>
      <c r="E5" s="117" t="s">
        <v>21</v>
      </c>
      <c r="F5" s="181" t="s">
        <v>100</v>
      </c>
      <c r="G5" s="181"/>
      <c r="H5" s="118"/>
      <c r="I5" s="117" t="s">
        <v>22</v>
      </c>
      <c r="J5" s="119" t="s">
        <v>101</v>
      </c>
      <c r="K5" s="120"/>
      <c r="L5" s="118"/>
      <c r="M5" s="121"/>
      <c r="N5" s="117" t="s">
        <v>23</v>
      </c>
      <c r="O5" s="119" t="s">
        <v>102</v>
      </c>
      <c r="P5" s="120"/>
      <c r="Q5" s="122"/>
      <c r="R5" s="122"/>
      <c r="S5" s="122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33" ht="32.25" customHeight="1">
      <c r="A6" s="200"/>
      <c r="B6" s="200"/>
      <c r="C6" s="200"/>
      <c r="D6" s="200"/>
      <c r="E6" s="200"/>
      <c r="F6" s="200"/>
      <c r="G6" s="195" t="s">
        <v>3</v>
      </c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</row>
    <row r="7" spans="1:33" ht="32.25" customHeight="1">
      <c r="A7" s="197" t="s">
        <v>0</v>
      </c>
      <c r="B7" s="223" t="s">
        <v>4</v>
      </c>
      <c r="C7" s="208" t="s">
        <v>1</v>
      </c>
      <c r="D7" s="195" t="s">
        <v>11</v>
      </c>
      <c r="E7" s="195"/>
      <c r="F7" s="195"/>
      <c r="G7" s="205" t="s">
        <v>5</v>
      </c>
      <c r="H7" s="205"/>
      <c r="I7" s="205"/>
      <c r="J7" s="205"/>
      <c r="K7" s="205"/>
      <c r="L7" s="205"/>
      <c r="M7" s="205"/>
      <c r="N7" s="205"/>
      <c r="O7" s="173" t="s">
        <v>6</v>
      </c>
      <c r="P7" s="173"/>
      <c r="Q7" s="173"/>
      <c r="R7" s="173"/>
      <c r="S7" s="173"/>
      <c r="T7" s="173"/>
      <c r="U7" s="173"/>
      <c r="V7" s="173"/>
      <c r="W7" s="177" t="s">
        <v>7</v>
      </c>
      <c r="X7" s="177"/>
      <c r="Y7" s="177"/>
      <c r="Z7" s="177"/>
      <c r="AA7" s="177"/>
      <c r="AB7" s="177"/>
      <c r="AC7" s="177"/>
      <c r="AD7" s="177"/>
      <c r="AE7" s="208" t="s">
        <v>8</v>
      </c>
      <c r="AF7" s="208" t="s">
        <v>24</v>
      </c>
      <c r="AG7" s="208" t="s">
        <v>9</v>
      </c>
    </row>
    <row r="8" spans="1:33" s="4" customFormat="1" ht="32.25" customHeight="1">
      <c r="A8" s="197"/>
      <c r="B8" s="223"/>
      <c r="C8" s="209"/>
      <c r="D8" s="195"/>
      <c r="E8" s="195"/>
      <c r="F8" s="195"/>
      <c r="G8" s="170" t="s">
        <v>13</v>
      </c>
      <c r="H8" s="171"/>
      <c r="I8" s="171"/>
      <c r="J8" s="172"/>
      <c r="K8" s="178" t="s">
        <v>14</v>
      </c>
      <c r="L8" s="179"/>
      <c r="M8" s="179"/>
      <c r="N8" s="180"/>
      <c r="O8" s="189" t="s">
        <v>15</v>
      </c>
      <c r="P8" s="190"/>
      <c r="Q8" s="190"/>
      <c r="R8" s="191"/>
      <c r="S8" s="192" t="s">
        <v>16</v>
      </c>
      <c r="T8" s="193"/>
      <c r="U8" s="193"/>
      <c r="V8" s="194"/>
      <c r="W8" s="182" t="s">
        <v>17</v>
      </c>
      <c r="X8" s="183"/>
      <c r="Y8" s="183"/>
      <c r="Z8" s="184"/>
      <c r="AA8" s="174" t="s">
        <v>18</v>
      </c>
      <c r="AB8" s="175"/>
      <c r="AC8" s="175"/>
      <c r="AD8" s="176"/>
      <c r="AE8" s="209"/>
      <c r="AF8" s="209"/>
      <c r="AG8" s="209"/>
    </row>
    <row r="9" spans="1:33" s="4" customFormat="1" ht="32.25" customHeight="1" thickBot="1">
      <c r="A9" s="198"/>
      <c r="B9" s="224"/>
      <c r="C9" s="210"/>
      <c r="D9" s="123" t="s">
        <v>2</v>
      </c>
      <c r="E9" s="123" t="s">
        <v>20</v>
      </c>
      <c r="F9" s="123" t="s">
        <v>19</v>
      </c>
      <c r="G9" s="124" t="s">
        <v>21</v>
      </c>
      <c r="H9" s="124" t="s">
        <v>22</v>
      </c>
      <c r="I9" s="124" t="s">
        <v>23</v>
      </c>
      <c r="J9" s="124" t="s">
        <v>10</v>
      </c>
      <c r="K9" s="125" t="s">
        <v>21</v>
      </c>
      <c r="L9" s="125" t="s">
        <v>22</v>
      </c>
      <c r="M9" s="125" t="s">
        <v>23</v>
      </c>
      <c r="N9" s="125" t="s">
        <v>10</v>
      </c>
      <c r="O9" s="126" t="s">
        <v>21</v>
      </c>
      <c r="P9" s="126" t="s">
        <v>22</v>
      </c>
      <c r="Q9" s="126" t="s">
        <v>23</v>
      </c>
      <c r="R9" s="126" t="s">
        <v>10</v>
      </c>
      <c r="S9" s="127" t="s">
        <v>21</v>
      </c>
      <c r="T9" s="127" t="s">
        <v>22</v>
      </c>
      <c r="U9" s="127" t="s">
        <v>23</v>
      </c>
      <c r="V9" s="127" t="s">
        <v>10</v>
      </c>
      <c r="W9" s="128" t="s">
        <v>21</v>
      </c>
      <c r="X9" s="128" t="s">
        <v>22</v>
      </c>
      <c r="Y9" s="128" t="s">
        <v>23</v>
      </c>
      <c r="Z9" s="128" t="s">
        <v>10</v>
      </c>
      <c r="AA9" s="129" t="s">
        <v>21</v>
      </c>
      <c r="AB9" s="129" t="s">
        <v>22</v>
      </c>
      <c r="AC9" s="129" t="s">
        <v>23</v>
      </c>
      <c r="AD9" s="129" t="s">
        <v>10</v>
      </c>
      <c r="AE9" s="210"/>
      <c r="AF9" s="210"/>
      <c r="AG9" s="210"/>
    </row>
    <row r="10" spans="1:33" ht="32.25" customHeight="1">
      <c r="A10" s="206" t="s">
        <v>96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</row>
    <row r="11" spans="1:33" ht="46.5">
      <c r="A11" s="80">
        <v>1</v>
      </c>
      <c r="B11" s="81" t="s">
        <v>25</v>
      </c>
      <c r="C11" s="130" t="s">
        <v>108</v>
      </c>
      <c r="D11" s="82">
        <v>5</v>
      </c>
      <c r="E11" s="82" t="s">
        <v>75</v>
      </c>
      <c r="F11" s="82"/>
      <c r="G11" s="111"/>
      <c r="H11" s="111"/>
      <c r="I11" s="111"/>
      <c r="J11" s="83"/>
      <c r="K11" s="84"/>
      <c r="L11" s="84">
        <v>30</v>
      </c>
      <c r="M11" s="84"/>
      <c r="N11" s="84">
        <v>2</v>
      </c>
      <c r="O11" s="85"/>
      <c r="P11" s="85">
        <v>30</v>
      </c>
      <c r="Q11" s="85"/>
      <c r="R11" s="85">
        <v>2</v>
      </c>
      <c r="S11" s="109"/>
      <c r="T11" s="109">
        <v>30</v>
      </c>
      <c r="U11" s="109"/>
      <c r="V11" s="109">
        <v>2</v>
      </c>
      <c r="W11" s="86"/>
      <c r="X11" s="86">
        <v>30</v>
      </c>
      <c r="Y11" s="86"/>
      <c r="Z11" s="86">
        <v>3</v>
      </c>
      <c r="AA11" s="87"/>
      <c r="AB11" s="87"/>
      <c r="AC11" s="87"/>
      <c r="AD11" s="87"/>
      <c r="AE11" s="82">
        <v>120</v>
      </c>
      <c r="AF11" s="82">
        <f>9*25</f>
        <v>225</v>
      </c>
      <c r="AG11" s="110">
        <f>SUM(J11,N11,R11,V11,Z11,AD11)</f>
        <v>9</v>
      </c>
    </row>
    <row r="12" spans="1:33" ht="23.25">
      <c r="A12" s="80">
        <v>2</v>
      </c>
      <c r="B12" s="91" t="s">
        <v>26</v>
      </c>
      <c r="C12" s="130" t="s">
        <v>111</v>
      </c>
      <c r="D12" s="79"/>
      <c r="E12" s="79">
        <v>3.4</v>
      </c>
      <c r="F12" s="79"/>
      <c r="G12" s="33"/>
      <c r="H12" s="33"/>
      <c r="I12" s="33"/>
      <c r="J12" s="33"/>
      <c r="K12" s="34"/>
      <c r="L12" s="34"/>
      <c r="M12" s="34"/>
      <c r="N12" s="34"/>
      <c r="O12" s="35"/>
      <c r="P12" s="35">
        <v>30</v>
      </c>
      <c r="Q12" s="35"/>
      <c r="R12" s="35">
        <v>0</v>
      </c>
      <c r="S12" s="36"/>
      <c r="T12" s="36">
        <v>30</v>
      </c>
      <c r="U12" s="36"/>
      <c r="V12" s="36">
        <v>0</v>
      </c>
      <c r="W12" s="38"/>
      <c r="X12" s="38"/>
      <c r="Y12" s="38"/>
      <c r="Z12" s="38"/>
      <c r="AA12" s="39"/>
      <c r="AB12" s="39"/>
      <c r="AC12" s="39"/>
      <c r="AD12" s="39"/>
      <c r="AE12" s="79">
        <v>60</v>
      </c>
      <c r="AF12" s="108">
        <v>60</v>
      </c>
      <c r="AG12" s="108">
        <v>0</v>
      </c>
    </row>
    <row r="13" spans="1:33" ht="23.25">
      <c r="A13" s="80">
        <v>3</v>
      </c>
      <c r="B13" s="131" t="s">
        <v>103</v>
      </c>
      <c r="C13" s="130" t="s">
        <v>129</v>
      </c>
      <c r="D13" s="79"/>
      <c r="E13" s="79">
        <v>1</v>
      </c>
      <c r="F13" s="79"/>
      <c r="G13" s="33"/>
      <c r="H13" s="33">
        <v>30</v>
      </c>
      <c r="I13" s="33"/>
      <c r="J13" s="33">
        <v>1</v>
      </c>
      <c r="K13" s="34"/>
      <c r="L13" s="34"/>
      <c r="M13" s="34"/>
      <c r="N13" s="34"/>
      <c r="O13" s="35"/>
      <c r="P13" s="35"/>
      <c r="Q13" s="35"/>
      <c r="R13" s="35"/>
      <c r="S13" s="36"/>
      <c r="T13" s="36"/>
      <c r="U13" s="36"/>
      <c r="V13" s="36"/>
      <c r="W13" s="38"/>
      <c r="X13" s="38"/>
      <c r="Y13" s="38"/>
      <c r="Z13" s="38"/>
      <c r="AA13" s="39"/>
      <c r="AB13" s="39"/>
      <c r="AC13" s="39"/>
      <c r="AD13" s="39"/>
      <c r="AE13" s="79">
        <v>30</v>
      </c>
      <c r="AF13" s="89">
        <v>30</v>
      </c>
      <c r="AG13" s="108">
        <f>SUM(J13,N13,R13,V13,Z13,AD13)</f>
        <v>1</v>
      </c>
    </row>
    <row r="14" spans="1:33" s="101" customFormat="1" ht="46.5">
      <c r="A14" s="80">
        <v>4</v>
      </c>
      <c r="B14" s="90" t="s">
        <v>104</v>
      </c>
      <c r="C14" s="132" t="s">
        <v>130</v>
      </c>
      <c r="D14" s="79"/>
      <c r="E14" s="79">
        <v>4</v>
      </c>
      <c r="F14" s="79"/>
      <c r="G14" s="33"/>
      <c r="H14" s="33"/>
      <c r="I14" s="33"/>
      <c r="J14" s="33"/>
      <c r="K14" s="34"/>
      <c r="L14" s="34"/>
      <c r="M14" s="34"/>
      <c r="N14" s="34"/>
      <c r="O14" s="35"/>
      <c r="P14" s="35"/>
      <c r="Q14" s="35"/>
      <c r="R14" s="35"/>
      <c r="S14" s="36">
        <v>15</v>
      </c>
      <c r="T14" s="36"/>
      <c r="U14" s="36"/>
      <c r="V14" s="235">
        <v>1</v>
      </c>
      <c r="W14" s="38"/>
      <c r="X14" s="38"/>
      <c r="Y14" s="38"/>
      <c r="Z14" s="38"/>
      <c r="AA14" s="39"/>
      <c r="AB14" s="39"/>
      <c r="AC14" s="39"/>
      <c r="AD14" s="39"/>
      <c r="AE14" s="79">
        <v>15</v>
      </c>
      <c r="AF14" s="108">
        <v>15</v>
      </c>
      <c r="AG14" s="231">
        <v>1</v>
      </c>
    </row>
    <row r="15" spans="1:33" ht="23.25">
      <c r="A15" s="80">
        <v>5</v>
      </c>
      <c r="B15" s="91" t="s">
        <v>79</v>
      </c>
      <c r="C15" s="130" t="s">
        <v>131</v>
      </c>
      <c r="D15" s="79"/>
      <c r="E15" s="79">
        <v>4</v>
      </c>
      <c r="F15" s="79"/>
      <c r="G15" s="33"/>
      <c r="H15" s="33"/>
      <c r="I15" s="33"/>
      <c r="J15" s="33"/>
      <c r="K15" s="34"/>
      <c r="L15" s="34"/>
      <c r="M15" s="34"/>
      <c r="N15" s="34"/>
      <c r="O15" s="35"/>
      <c r="P15" s="35"/>
      <c r="Q15" s="35"/>
      <c r="R15" s="35"/>
      <c r="S15" s="36">
        <v>15</v>
      </c>
      <c r="T15" s="36"/>
      <c r="U15" s="36"/>
      <c r="V15" s="236"/>
      <c r="W15" s="38"/>
      <c r="X15" s="38"/>
      <c r="Y15" s="38"/>
      <c r="Z15" s="38"/>
      <c r="AA15" s="39"/>
      <c r="AB15" s="39"/>
      <c r="AC15" s="39"/>
      <c r="AD15" s="39"/>
      <c r="AE15" s="79">
        <v>15</v>
      </c>
      <c r="AF15" s="89">
        <v>15</v>
      </c>
      <c r="AG15" s="232"/>
    </row>
    <row r="16" spans="1:33" ht="23.25">
      <c r="A16" s="80">
        <v>6</v>
      </c>
      <c r="B16" s="91" t="s">
        <v>227</v>
      </c>
      <c r="C16" s="59" t="s">
        <v>229</v>
      </c>
      <c r="D16" s="79"/>
      <c r="E16" s="79"/>
      <c r="F16" s="79">
        <v>1</v>
      </c>
      <c r="G16" s="33">
        <v>4</v>
      </c>
      <c r="H16" s="33"/>
      <c r="I16" s="33"/>
      <c r="J16" s="211">
        <v>0</v>
      </c>
      <c r="K16" s="34"/>
      <c r="L16" s="34"/>
      <c r="M16" s="34"/>
      <c r="N16" s="34"/>
      <c r="O16" s="35"/>
      <c r="P16" s="35"/>
      <c r="Q16" s="35"/>
      <c r="R16" s="35"/>
      <c r="S16" s="36"/>
      <c r="T16" s="36"/>
      <c r="U16" s="36"/>
      <c r="V16" s="36"/>
      <c r="W16" s="38"/>
      <c r="X16" s="38"/>
      <c r="Y16" s="38"/>
      <c r="Z16" s="38"/>
      <c r="AA16" s="39"/>
      <c r="AB16" s="39"/>
      <c r="AC16" s="39"/>
      <c r="AD16" s="39"/>
      <c r="AE16" s="79">
        <v>4</v>
      </c>
      <c r="AF16" s="108">
        <v>4</v>
      </c>
      <c r="AG16" s="234">
        <f>SUM(J16,N16,R16,V16,Z16,AD16)</f>
        <v>0</v>
      </c>
    </row>
    <row r="17" spans="1:33" ht="23.25">
      <c r="A17" s="80">
        <v>7</v>
      </c>
      <c r="B17" s="91" t="s">
        <v>228</v>
      </c>
      <c r="C17" s="59" t="s">
        <v>112</v>
      </c>
      <c r="D17" s="79"/>
      <c r="E17" s="79"/>
      <c r="F17" s="79">
        <v>1</v>
      </c>
      <c r="G17" s="33"/>
      <c r="H17" s="33">
        <v>2</v>
      </c>
      <c r="I17" s="33"/>
      <c r="J17" s="212"/>
      <c r="K17" s="34"/>
      <c r="L17" s="34"/>
      <c r="M17" s="34"/>
      <c r="N17" s="34"/>
      <c r="O17" s="35"/>
      <c r="P17" s="35"/>
      <c r="Q17" s="35"/>
      <c r="R17" s="35"/>
      <c r="S17" s="36"/>
      <c r="T17" s="36"/>
      <c r="U17" s="36"/>
      <c r="V17" s="36"/>
      <c r="W17" s="38"/>
      <c r="X17" s="38"/>
      <c r="Y17" s="38"/>
      <c r="Z17" s="38"/>
      <c r="AA17" s="39"/>
      <c r="AB17" s="39"/>
      <c r="AC17" s="39"/>
      <c r="AD17" s="39"/>
      <c r="AE17" s="79">
        <v>2</v>
      </c>
      <c r="AF17" s="108">
        <v>2</v>
      </c>
      <c r="AG17" s="234"/>
    </row>
    <row r="18" spans="1:33" ht="21.75" customHeight="1">
      <c r="A18" s="80">
        <v>8</v>
      </c>
      <c r="B18" s="221" t="s">
        <v>147</v>
      </c>
      <c r="C18" s="59" t="s">
        <v>132</v>
      </c>
      <c r="D18" s="79"/>
      <c r="E18" s="79">
        <v>1</v>
      </c>
      <c r="F18" s="79"/>
      <c r="G18" s="33">
        <v>30</v>
      </c>
      <c r="H18" s="33">
        <v>15</v>
      </c>
      <c r="I18" s="33"/>
      <c r="J18" s="112">
        <v>3</v>
      </c>
      <c r="K18" s="34"/>
      <c r="L18" s="34"/>
      <c r="M18" s="34"/>
      <c r="N18" s="34"/>
      <c r="O18" s="35"/>
      <c r="P18" s="35"/>
      <c r="Q18" s="35"/>
      <c r="R18" s="35"/>
      <c r="S18" s="36"/>
      <c r="T18" s="36"/>
      <c r="U18" s="36"/>
      <c r="V18" s="36"/>
      <c r="W18" s="38"/>
      <c r="X18" s="38"/>
      <c r="Y18" s="38"/>
      <c r="Z18" s="38"/>
      <c r="AA18" s="39"/>
      <c r="AB18" s="39"/>
      <c r="AC18" s="39"/>
      <c r="AD18" s="39"/>
      <c r="AE18" s="79">
        <v>45</v>
      </c>
      <c r="AF18" s="79">
        <f>AG18*25</f>
        <v>75</v>
      </c>
      <c r="AG18" s="108">
        <v>3</v>
      </c>
    </row>
    <row r="19" spans="1:33" ht="28.5" customHeight="1">
      <c r="A19" s="80">
        <v>9</v>
      </c>
      <c r="B19" s="222"/>
      <c r="C19" s="59" t="s">
        <v>133</v>
      </c>
      <c r="D19" s="79"/>
      <c r="E19" s="79">
        <v>1</v>
      </c>
      <c r="F19" s="79"/>
      <c r="G19" s="33">
        <v>30</v>
      </c>
      <c r="H19" s="33"/>
      <c r="I19" s="33"/>
      <c r="J19" s="112">
        <v>2</v>
      </c>
      <c r="K19" s="34"/>
      <c r="L19" s="34"/>
      <c r="M19" s="34"/>
      <c r="N19" s="34"/>
      <c r="O19" s="35"/>
      <c r="P19" s="35"/>
      <c r="Q19" s="35"/>
      <c r="R19" s="35"/>
      <c r="S19" s="36"/>
      <c r="T19" s="36"/>
      <c r="U19" s="36"/>
      <c r="V19" s="36"/>
      <c r="W19" s="38"/>
      <c r="X19" s="38"/>
      <c r="Y19" s="38"/>
      <c r="Z19" s="38"/>
      <c r="AA19" s="39"/>
      <c r="AB19" s="39"/>
      <c r="AC19" s="39"/>
      <c r="AD19" s="39"/>
      <c r="AE19" s="79">
        <v>30</v>
      </c>
      <c r="AF19" s="79">
        <f>AG19*25</f>
        <v>50</v>
      </c>
      <c r="AG19" s="108">
        <v>2</v>
      </c>
    </row>
    <row r="20" spans="1:33" ht="44.25" customHeight="1">
      <c r="A20" s="80">
        <v>10</v>
      </c>
      <c r="B20" s="91" t="s">
        <v>145</v>
      </c>
      <c r="C20" s="165" t="s">
        <v>231</v>
      </c>
      <c r="D20" s="79"/>
      <c r="E20" s="79">
        <v>2</v>
      </c>
      <c r="F20" s="79"/>
      <c r="G20" s="33"/>
      <c r="H20" s="33"/>
      <c r="I20" s="33"/>
      <c r="J20" s="112"/>
      <c r="K20" s="34">
        <v>15</v>
      </c>
      <c r="L20" s="34">
        <v>15</v>
      </c>
      <c r="M20" s="34"/>
      <c r="N20" s="34">
        <v>2</v>
      </c>
      <c r="O20" s="35"/>
      <c r="P20" s="35"/>
      <c r="Q20" s="35"/>
      <c r="R20" s="35"/>
      <c r="S20" s="36"/>
      <c r="T20" s="36"/>
      <c r="U20" s="36"/>
      <c r="V20" s="36"/>
      <c r="W20" s="38"/>
      <c r="X20" s="38"/>
      <c r="Y20" s="38"/>
      <c r="Z20" s="38"/>
      <c r="AA20" s="39"/>
      <c r="AB20" s="39"/>
      <c r="AC20" s="39"/>
      <c r="AD20" s="39"/>
      <c r="AE20" s="79">
        <v>30</v>
      </c>
      <c r="AF20" s="79">
        <f>AG20*25</f>
        <v>50</v>
      </c>
      <c r="AG20" s="108">
        <v>2</v>
      </c>
    </row>
    <row r="21" spans="1:39" s="5" customFormat="1" ht="32.25" customHeight="1">
      <c r="A21" s="185" t="s">
        <v>12</v>
      </c>
      <c r="B21" s="186"/>
      <c r="C21" s="64"/>
      <c r="D21" s="64"/>
      <c r="E21" s="64"/>
      <c r="F21" s="64"/>
      <c r="G21" s="70">
        <f>SUM(G11:G20)</f>
        <v>64</v>
      </c>
      <c r="H21" s="70">
        <f aca="true" t="shared" si="0" ref="H21:AG21">SUM(H11:H20)</f>
        <v>47</v>
      </c>
      <c r="I21" s="70">
        <f t="shared" si="0"/>
        <v>0</v>
      </c>
      <c r="J21" s="70">
        <f t="shared" si="0"/>
        <v>6</v>
      </c>
      <c r="K21" s="70">
        <f t="shared" si="0"/>
        <v>15</v>
      </c>
      <c r="L21" s="70">
        <f t="shared" si="0"/>
        <v>45</v>
      </c>
      <c r="M21" s="70">
        <f t="shared" si="0"/>
        <v>0</v>
      </c>
      <c r="N21" s="70">
        <f t="shared" si="0"/>
        <v>4</v>
      </c>
      <c r="O21" s="70">
        <f t="shared" si="0"/>
        <v>0</v>
      </c>
      <c r="P21" s="70">
        <f t="shared" si="0"/>
        <v>60</v>
      </c>
      <c r="Q21" s="70">
        <f t="shared" si="0"/>
        <v>0</v>
      </c>
      <c r="R21" s="70">
        <f t="shared" si="0"/>
        <v>2</v>
      </c>
      <c r="S21" s="70">
        <f t="shared" si="0"/>
        <v>30</v>
      </c>
      <c r="T21" s="70">
        <f t="shared" si="0"/>
        <v>60</v>
      </c>
      <c r="U21" s="70">
        <f t="shared" si="0"/>
        <v>0</v>
      </c>
      <c r="V21" s="70">
        <f t="shared" si="0"/>
        <v>3</v>
      </c>
      <c r="W21" s="70">
        <f t="shared" si="0"/>
        <v>0</v>
      </c>
      <c r="X21" s="70">
        <f t="shared" si="0"/>
        <v>30</v>
      </c>
      <c r="Y21" s="70">
        <f t="shared" si="0"/>
        <v>0</v>
      </c>
      <c r="Z21" s="70">
        <f t="shared" si="0"/>
        <v>3</v>
      </c>
      <c r="AA21" s="70">
        <f t="shared" si="0"/>
        <v>0</v>
      </c>
      <c r="AB21" s="70">
        <f t="shared" si="0"/>
        <v>0</v>
      </c>
      <c r="AC21" s="70">
        <f t="shared" si="0"/>
        <v>0</v>
      </c>
      <c r="AD21" s="70">
        <f t="shared" si="0"/>
        <v>0</v>
      </c>
      <c r="AE21" s="70">
        <f t="shared" si="0"/>
        <v>351</v>
      </c>
      <c r="AF21" s="70">
        <f>SUM(AF11:AF20)</f>
        <v>526</v>
      </c>
      <c r="AG21" s="70">
        <f t="shared" si="0"/>
        <v>18</v>
      </c>
      <c r="AH21" s="2"/>
      <c r="AI21" s="2"/>
      <c r="AK21" s="2"/>
      <c r="AL21" s="2"/>
      <c r="AM21" s="2"/>
    </row>
    <row r="22" spans="1:33" ht="32.25" customHeight="1">
      <c r="A22" s="203" t="s">
        <v>97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</row>
    <row r="23" spans="1:33" ht="23.25">
      <c r="A23" s="92">
        <v>1</v>
      </c>
      <c r="B23" s="62" t="s">
        <v>29</v>
      </c>
      <c r="C23" s="63" t="s">
        <v>80</v>
      </c>
      <c r="D23" s="64">
        <v>3</v>
      </c>
      <c r="E23" s="64">
        <v>3</v>
      </c>
      <c r="F23" s="64"/>
      <c r="G23" s="33"/>
      <c r="H23" s="33"/>
      <c r="I23" s="33"/>
      <c r="J23" s="33"/>
      <c r="K23" s="34"/>
      <c r="L23" s="34"/>
      <c r="M23" s="34"/>
      <c r="N23" s="34"/>
      <c r="O23" s="35">
        <v>15</v>
      </c>
      <c r="P23" s="35">
        <v>30</v>
      </c>
      <c r="Q23" s="35"/>
      <c r="R23" s="35">
        <v>4</v>
      </c>
      <c r="S23" s="36"/>
      <c r="T23" s="36"/>
      <c r="U23" s="36"/>
      <c r="V23" s="36"/>
      <c r="W23" s="38"/>
      <c r="X23" s="38"/>
      <c r="Y23" s="38"/>
      <c r="Z23" s="38"/>
      <c r="AA23" s="39"/>
      <c r="AB23" s="39"/>
      <c r="AC23" s="39"/>
      <c r="AD23" s="39"/>
      <c r="AE23" s="64">
        <f aca="true" t="shared" si="1" ref="AE23:AE30">SUM(G23:I23,K23:M23,O23:Q23,S23:U23,W23:Y23,AA23:AC23)</f>
        <v>45</v>
      </c>
      <c r="AF23" s="64">
        <f aca="true" t="shared" si="2" ref="AF23:AF30">AG23*25</f>
        <v>100</v>
      </c>
      <c r="AG23" s="64">
        <f>SUM(J23,N23,R23,V23,Z23,AD23)</f>
        <v>4</v>
      </c>
    </row>
    <row r="24" spans="1:33" ht="23.25">
      <c r="A24" s="92">
        <v>2</v>
      </c>
      <c r="B24" s="62" t="s">
        <v>30</v>
      </c>
      <c r="C24" s="63" t="s">
        <v>81</v>
      </c>
      <c r="D24" s="64">
        <v>2</v>
      </c>
      <c r="E24" s="64">
        <v>2</v>
      </c>
      <c r="F24" s="64"/>
      <c r="G24" s="33"/>
      <c r="H24" s="33"/>
      <c r="I24" s="33"/>
      <c r="J24" s="33"/>
      <c r="K24" s="34">
        <v>15</v>
      </c>
      <c r="L24" s="34">
        <v>30</v>
      </c>
      <c r="M24" s="34"/>
      <c r="N24" s="34">
        <v>4</v>
      </c>
      <c r="O24" s="35"/>
      <c r="P24" s="35"/>
      <c r="Q24" s="35"/>
      <c r="R24" s="35"/>
      <c r="S24" s="36"/>
      <c r="T24" s="36"/>
      <c r="U24" s="36"/>
      <c r="V24" s="36"/>
      <c r="W24" s="38"/>
      <c r="X24" s="38"/>
      <c r="Y24" s="38"/>
      <c r="Z24" s="38"/>
      <c r="AA24" s="39"/>
      <c r="AB24" s="39"/>
      <c r="AC24" s="39"/>
      <c r="AD24" s="39"/>
      <c r="AE24" s="64">
        <f t="shared" si="1"/>
        <v>45</v>
      </c>
      <c r="AF24" s="64">
        <f t="shared" si="2"/>
        <v>100</v>
      </c>
      <c r="AG24" s="64">
        <f aca="true" t="shared" si="3" ref="AG24:AG48">SUM(J24,N24,R24,V24,Z24,AD24)</f>
        <v>4</v>
      </c>
    </row>
    <row r="25" spans="1:33" s="101" customFormat="1" ht="23.25">
      <c r="A25" s="92">
        <v>3</v>
      </c>
      <c r="B25" s="62" t="s">
        <v>31</v>
      </c>
      <c r="C25" s="63" t="s">
        <v>82</v>
      </c>
      <c r="D25" s="64"/>
      <c r="E25" s="64">
        <v>2</v>
      </c>
      <c r="F25" s="64"/>
      <c r="G25" s="33"/>
      <c r="H25" s="33"/>
      <c r="I25" s="33"/>
      <c r="J25" s="33"/>
      <c r="K25" s="34">
        <v>15</v>
      </c>
      <c r="L25" s="34">
        <v>15</v>
      </c>
      <c r="M25" s="34"/>
      <c r="N25" s="34">
        <v>2</v>
      </c>
      <c r="O25" s="35"/>
      <c r="P25" s="35"/>
      <c r="Q25" s="35"/>
      <c r="R25" s="35"/>
      <c r="S25" s="36"/>
      <c r="T25" s="36"/>
      <c r="U25" s="36"/>
      <c r="V25" s="36"/>
      <c r="W25" s="38"/>
      <c r="X25" s="38"/>
      <c r="Y25" s="38"/>
      <c r="Z25" s="38"/>
      <c r="AA25" s="39"/>
      <c r="AB25" s="39"/>
      <c r="AC25" s="39"/>
      <c r="AD25" s="39"/>
      <c r="AE25" s="64">
        <f t="shared" si="1"/>
        <v>30</v>
      </c>
      <c r="AF25" s="64">
        <f t="shared" si="2"/>
        <v>50</v>
      </c>
      <c r="AG25" s="64">
        <f t="shared" si="3"/>
        <v>2</v>
      </c>
    </row>
    <row r="26" spans="1:33" s="101" customFormat="1" ht="42" customHeight="1">
      <c r="A26" s="92">
        <v>4</v>
      </c>
      <c r="B26" s="62" t="s">
        <v>95</v>
      </c>
      <c r="C26" s="63" t="s">
        <v>148</v>
      </c>
      <c r="D26" s="64"/>
      <c r="E26" s="64">
        <v>2</v>
      </c>
      <c r="F26" s="64"/>
      <c r="G26" s="33"/>
      <c r="H26" s="33"/>
      <c r="I26" s="33"/>
      <c r="J26" s="33"/>
      <c r="K26" s="34">
        <v>15</v>
      </c>
      <c r="L26" s="34">
        <v>30</v>
      </c>
      <c r="M26" s="34"/>
      <c r="N26" s="34">
        <v>3</v>
      </c>
      <c r="O26" s="35"/>
      <c r="P26" s="35"/>
      <c r="Q26" s="35"/>
      <c r="R26" s="35"/>
      <c r="S26" s="36"/>
      <c r="T26" s="36"/>
      <c r="U26" s="36"/>
      <c r="V26" s="36"/>
      <c r="W26" s="38"/>
      <c r="X26" s="38"/>
      <c r="Y26" s="38"/>
      <c r="Z26" s="38"/>
      <c r="AA26" s="39"/>
      <c r="AB26" s="39"/>
      <c r="AC26" s="39"/>
      <c r="AD26" s="39"/>
      <c r="AE26" s="64">
        <f t="shared" si="1"/>
        <v>45</v>
      </c>
      <c r="AF26" s="64">
        <f t="shared" si="2"/>
        <v>75</v>
      </c>
      <c r="AG26" s="64">
        <f t="shared" si="3"/>
        <v>3</v>
      </c>
    </row>
    <row r="27" spans="1:97" ht="23.25">
      <c r="A27" s="92">
        <v>5</v>
      </c>
      <c r="B27" s="62" t="s">
        <v>32</v>
      </c>
      <c r="C27" s="63" t="s">
        <v>149</v>
      </c>
      <c r="D27" s="64">
        <v>2</v>
      </c>
      <c r="E27" s="64">
        <v>2</v>
      </c>
      <c r="F27" s="64"/>
      <c r="G27" s="33"/>
      <c r="H27" s="33"/>
      <c r="I27" s="33"/>
      <c r="J27" s="33"/>
      <c r="K27" s="34">
        <v>15</v>
      </c>
      <c r="L27" s="34">
        <v>30</v>
      </c>
      <c r="M27" s="34"/>
      <c r="N27" s="34">
        <v>4</v>
      </c>
      <c r="O27" s="35"/>
      <c r="P27" s="35"/>
      <c r="Q27" s="35"/>
      <c r="R27" s="35"/>
      <c r="S27" s="36"/>
      <c r="T27" s="36"/>
      <c r="U27" s="36"/>
      <c r="V27" s="36"/>
      <c r="W27" s="38"/>
      <c r="X27" s="38"/>
      <c r="Y27" s="38"/>
      <c r="Z27" s="38"/>
      <c r="AA27" s="39"/>
      <c r="AB27" s="39"/>
      <c r="AC27" s="39"/>
      <c r="AD27" s="39"/>
      <c r="AE27" s="64">
        <f t="shared" si="1"/>
        <v>45</v>
      </c>
      <c r="AF27" s="64">
        <f t="shared" si="2"/>
        <v>100</v>
      </c>
      <c r="AG27" s="64">
        <f t="shared" si="3"/>
        <v>4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</row>
    <row r="28" spans="1:97" s="101" customFormat="1" ht="23.25">
      <c r="A28" s="92">
        <v>6</v>
      </c>
      <c r="B28" s="62" t="s">
        <v>33</v>
      </c>
      <c r="C28" s="63" t="s">
        <v>150</v>
      </c>
      <c r="D28" s="64"/>
      <c r="E28" s="64">
        <v>4</v>
      </c>
      <c r="F28" s="64"/>
      <c r="G28" s="33"/>
      <c r="H28" s="33"/>
      <c r="I28" s="33"/>
      <c r="J28" s="33"/>
      <c r="K28" s="34"/>
      <c r="L28" s="34"/>
      <c r="M28" s="34"/>
      <c r="N28" s="34"/>
      <c r="O28" s="35"/>
      <c r="P28" s="35"/>
      <c r="Q28" s="35"/>
      <c r="R28" s="35"/>
      <c r="S28" s="163">
        <v>15</v>
      </c>
      <c r="T28" s="163">
        <v>30</v>
      </c>
      <c r="U28" s="163"/>
      <c r="V28" s="163">
        <v>3</v>
      </c>
      <c r="W28" s="38"/>
      <c r="X28" s="38"/>
      <c r="Y28" s="38"/>
      <c r="Z28" s="38"/>
      <c r="AA28" s="39"/>
      <c r="AB28" s="39"/>
      <c r="AC28" s="39"/>
      <c r="AD28" s="39"/>
      <c r="AE28" s="64">
        <f t="shared" si="1"/>
        <v>45</v>
      </c>
      <c r="AF28" s="64">
        <f t="shared" si="2"/>
        <v>75</v>
      </c>
      <c r="AG28" s="64">
        <f t="shared" si="3"/>
        <v>3</v>
      </c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</row>
    <row r="29" spans="1:97" s="101" customFormat="1" ht="23.25">
      <c r="A29" s="92">
        <v>7</v>
      </c>
      <c r="B29" s="62" t="s">
        <v>34</v>
      </c>
      <c r="C29" s="63" t="s">
        <v>151</v>
      </c>
      <c r="D29" s="64"/>
      <c r="E29" s="64">
        <v>2</v>
      </c>
      <c r="F29" s="64"/>
      <c r="G29" s="33"/>
      <c r="H29" s="33"/>
      <c r="I29" s="33"/>
      <c r="J29" s="33"/>
      <c r="K29" s="34">
        <v>15</v>
      </c>
      <c r="L29" s="34">
        <v>15</v>
      </c>
      <c r="M29" s="34"/>
      <c r="N29" s="34">
        <v>2</v>
      </c>
      <c r="O29" s="35"/>
      <c r="P29" s="35"/>
      <c r="Q29" s="35"/>
      <c r="R29" s="35"/>
      <c r="S29" s="36"/>
      <c r="T29" s="36"/>
      <c r="U29" s="36"/>
      <c r="V29" s="36"/>
      <c r="W29" s="38"/>
      <c r="X29" s="38"/>
      <c r="Y29" s="38"/>
      <c r="Z29" s="38"/>
      <c r="AA29" s="39"/>
      <c r="AB29" s="39"/>
      <c r="AC29" s="39"/>
      <c r="AD29" s="39"/>
      <c r="AE29" s="64">
        <f t="shared" si="1"/>
        <v>30</v>
      </c>
      <c r="AF29" s="64">
        <f t="shared" si="2"/>
        <v>50</v>
      </c>
      <c r="AG29" s="64">
        <f t="shared" si="3"/>
        <v>2</v>
      </c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</row>
    <row r="30" spans="1:97" s="6" customFormat="1" ht="23.25">
      <c r="A30" s="92">
        <v>8</v>
      </c>
      <c r="B30" s="61" t="s">
        <v>94</v>
      </c>
      <c r="C30" s="63" t="s">
        <v>152</v>
      </c>
      <c r="D30" s="64"/>
      <c r="E30" s="64">
        <v>1</v>
      </c>
      <c r="F30" s="64"/>
      <c r="G30" s="33">
        <v>15</v>
      </c>
      <c r="H30" s="33">
        <v>18</v>
      </c>
      <c r="I30" s="33">
        <v>12</v>
      </c>
      <c r="J30" s="33">
        <v>4</v>
      </c>
      <c r="K30" s="34"/>
      <c r="L30" s="34"/>
      <c r="M30" s="34"/>
      <c r="N30" s="34"/>
      <c r="O30" s="35"/>
      <c r="P30" s="35"/>
      <c r="Q30" s="35"/>
      <c r="R30" s="35"/>
      <c r="S30" s="36"/>
      <c r="T30" s="36"/>
      <c r="U30" s="36"/>
      <c r="V30" s="36"/>
      <c r="W30" s="38"/>
      <c r="X30" s="38"/>
      <c r="Y30" s="38"/>
      <c r="Z30" s="38"/>
      <c r="AA30" s="39"/>
      <c r="AB30" s="39"/>
      <c r="AC30" s="39"/>
      <c r="AD30" s="39"/>
      <c r="AE30" s="64">
        <f t="shared" si="1"/>
        <v>45</v>
      </c>
      <c r="AF30" s="64">
        <f t="shared" si="2"/>
        <v>100</v>
      </c>
      <c r="AG30" s="64">
        <f t="shared" si="3"/>
        <v>4</v>
      </c>
      <c r="AH30" s="2"/>
      <c r="AI30" s="2"/>
      <c r="AJ30" s="21"/>
      <c r="AK30" s="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</row>
    <row r="31" spans="1:97" ht="23.25">
      <c r="A31" s="92">
        <v>9</v>
      </c>
      <c r="B31" s="62" t="s">
        <v>35</v>
      </c>
      <c r="C31" s="63" t="s">
        <v>153</v>
      </c>
      <c r="D31" s="64">
        <v>1</v>
      </c>
      <c r="E31" s="64">
        <v>1</v>
      </c>
      <c r="F31" s="64"/>
      <c r="G31" s="33">
        <v>15</v>
      </c>
      <c r="H31" s="33">
        <v>30</v>
      </c>
      <c r="I31" s="33"/>
      <c r="J31" s="33">
        <v>4</v>
      </c>
      <c r="K31" s="34"/>
      <c r="L31" s="34"/>
      <c r="M31" s="34"/>
      <c r="N31" s="34"/>
      <c r="O31" s="35"/>
      <c r="P31" s="35"/>
      <c r="Q31" s="35"/>
      <c r="R31" s="35"/>
      <c r="S31" s="36"/>
      <c r="T31" s="36"/>
      <c r="U31" s="36"/>
      <c r="V31" s="36"/>
      <c r="W31" s="38"/>
      <c r="X31" s="38"/>
      <c r="Y31" s="38"/>
      <c r="Z31" s="38"/>
      <c r="AA31" s="39"/>
      <c r="AB31" s="39"/>
      <c r="AC31" s="39"/>
      <c r="AD31" s="39"/>
      <c r="AE31" s="64">
        <f aca="true" t="shared" si="4" ref="AE31:AE36">SUM(G31:I31,K31:M31,O31:Q31,S31:U31,W31:Y31,AA31:AC31)</f>
        <v>45</v>
      </c>
      <c r="AF31" s="64">
        <f aca="true" t="shared" si="5" ref="AF31:AF36">AG31*25</f>
        <v>100</v>
      </c>
      <c r="AG31" s="64">
        <f t="shared" si="3"/>
        <v>4</v>
      </c>
      <c r="AJ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</row>
    <row r="32" spans="1:97" ht="23.25">
      <c r="A32" s="133">
        <v>10</v>
      </c>
      <c r="B32" s="62" t="s">
        <v>36</v>
      </c>
      <c r="C32" s="63" t="s">
        <v>154</v>
      </c>
      <c r="D32" s="64">
        <v>4</v>
      </c>
      <c r="E32" s="64">
        <v>4</v>
      </c>
      <c r="F32" s="64"/>
      <c r="G32" s="33"/>
      <c r="H32" s="33"/>
      <c r="I32" s="33"/>
      <c r="J32" s="33"/>
      <c r="K32" s="34"/>
      <c r="L32" s="34"/>
      <c r="M32" s="34"/>
      <c r="N32" s="34"/>
      <c r="O32" s="35"/>
      <c r="P32" s="35"/>
      <c r="Q32" s="35"/>
      <c r="R32" s="35"/>
      <c r="S32" s="36">
        <v>15</v>
      </c>
      <c r="T32" s="36">
        <v>18</v>
      </c>
      <c r="U32" s="36">
        <v>12</v>
      </c>
      <c r="V32" s="36">
        <v>4</v>
      </c>
      <c r="W32" s="38"/>
      <c r="X32" s="38"/>
      <c r="Y32" s="38"/>
      <c r="Z32" s="38"/>
      <c r="AA32" s="39"/>
      <c r="AB32" s="39"/>
      <c r="AC32" s="39"/>
      <c r="AD32" s="39"/>
      <c r="AE32" s="64">
        <f t="shared" si="4"/>
        <v>45</v>
      </c>
      <c r="AF32" s="64">
        <f t="shared" si="5"/>
        <v>100</v>
      </c>
      <c r="AG32" s="64">
        <f t="shared" si="3"/>
        <v>4</v>
      </c>
      <c r="AJ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</row>
    <row r="33" spans="1:97" ht="23.25">
      <c r="A33" s="92">
        <v>11</v>
      </c>
      <c r="B33" s="62" t="s">
        <v>37</v>
      </c>
      <c r="C33" s="63" t="s">
        <v>155</v>
      </c>
      <c r="D33" s="64">
        <v>5</v>
      </c>
      <c r="E33" s="64">
        <v>5</v>
      </c>
      <c r="F33" s="64"/>
      <c r="G33" s="33"/>
      <c r="H33" s="33"/>
      <c r="I33" s="33"/>
      <c r="J33" s="33"/>
      <c r="K33" s="34"/>
      <c r="L33" s="34"/>
      <c r="M33" s="34"/>
      <c r="N33" s="34"/>
      <c r="O33" s="35"/>
      <c r="P33" s="35"/>
      <c r="Q33" s="35"/>
      <c r="R33" s="35"/>
      <c r="S33" s="36"/>
      <c r="T33" s="36"/>
      <c r="U33" s="36"/>
      <c r="V33" s="36"/>
      <c r="W33" s="38">
        <v>15</v>
      </c>
      <c r="X33" s="38">
        <v>30</v>
      </c>
      <c r="Y33" s="38"/>
      <c r="Z33" s="38">
        <v>4</v>
      </c>
      <c r="AA33" s="39"/>
      <c r="AB33" s="39"/>
      <c r="AC33" s="39"/>
      <c r="AD33" s="39"/>
      <c r="AE33" s="64">
        <f t="shared" si="4"/>
        <v>45</v>
      </c>
      <c r="AF33" s="64">
        <f t="shared" si="5"/>
        <v>100</v>
      </c>
      <c r="AG33" s="64">
        <f t="shared" si="3"/>
        <v>4</v>
      </c>
      <c r="AJ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</row>
    <row r="34" spans="1:97" s="103" customFormat="1" ht="23.25">
      <c r="A34" s="92">
        <v>12</v>
      </c>
      <c r="B34" s="65" t="s">
        <v>38</v>
      </c>
      <c r="C34" s="63" t="s">
        <v>156</v>
      </c>
      <c r="D34" s="64">
        <v>1</v>
      </c>
      <c r="E34" s="64">
        <v>1</v>
      </c>
      <c r="F34" s="64"/>
      <c r="G34" s="33">
        <v>15</v>
      </c>
      <c r="H34" s="33">
        <v>30</v>
      </c>
      <c r="I34" s="33"/>
      <c r="J34" s="33">
        <v>4</v>
      </c>
      <c r="K34" s="34"/>
      <c r="L34" s="34"/>
      <c r="M34" s="34"/>
      <c r="N34" s="34"/>
      <c r="O34" s="35"/>
      <c r="P34" s="35"/>
      <c r="Q34" s="35"/>
      <c r="R34" s="35"/>
      <c r="S34" s="36"/>
      <c r="T34" s="36"/>
      <c r="U34" s="36"/>
      <c r="V34" s="36"/>
      <c r="W34" s="38"/>
      <c r="X34" s="38"/>
      <c r="Y34" s="38"/>
      <c r="Z34" s="38"/>
      <c r="AA34" s="39"/>
      <c r="AB34" s="39"/>
      <c r="AC34" s="39"/>
      <c r="AD34" s="39"/>
      <c r="AE34" s="64">
        <f t="shared" si="4"/>
        <v>45</v>
      </c>
      <c r="AF34" s="64">
        <f t="shared" si="5"/>
        <v>100</v>
      </c>
      <c r="AG34" s="64">
        <f t="shared" si="3"/>
        <v>4</v>
      </c>
      <c r="AH34" s="101"/>
      <c r="AI34" s="101"/>
      <c r="AJ34" s="102"/>
      <c r="AK34" s="101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</row>
    <row r="35" spans="1:97" s="7" customFormat="1" ht="23.25">
      <c r="A35" s="92">
        <v>13</v>
      </c>
      <c r="B35" s="65" t="s">
        <v>39</v>
      </c>
      <c r="C35" s="63" t="s">
        <v>157</v>
      </c>
      <c r="D35" s="64"/>
      <c r="E35" s="64">
        <v>6</v>
      </c>
      <c r="F35" s="64"/>
      <c r="G35" s="54"/>
      <c r="H35" s="54"/>
      <c r="I35" s="54"/>
      <c r="J35" s="54"/>
      <c r="K35" s="55"/>
      <c r="L35" s="55"/>
      <c r="M35" s="55"/>
      <c r="N35" s="55"/>
      <c r="O35" s="35"/>
      <c r="P35" s="35"/>
      <c r="Q35" s="35"/>
      <c r="R35" s="35"/>
      <c r="S35" s="36"/>
      <c r="T35" s="36"/>
      <c r="U35" s="36"/>
      <c r="V35" s="36"/>
      <c r="W35" s="38"/>
      <c r="X35" s="38"/>
      <c r="Y35" s="38"/>
      <c r="Z35" s="38"/>
      <c r="AA35" s="39">
        <v>15</v>
      </c>
      <c r="AB35" s="39">
        <v>15</v>
      </c>
      <c r="AC35" s="39"/>
      <c r="AD35" s="39">
        <v>4</v>
      </c>
      <c r="AE35" s="64">
        <f t="shared" si="4"/>
        <v>30</v>
      </c>
      <c r="AF35" s="64">
        <f t="shared" si="5"/>
        <v>100</v>
      </c>
      <c r="AG35" s="64">
        <f t="shared" si="3"/>
        <v>4</v>
      </c>
      <c r="AH35" s="2"/>
      <c r="AI35" s="2"/>
      <c r="AJ35" s="21"/>
      <c r="AK35" s="2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</row>
    <row r="36" spans="1:97" s="101" customFormat="1" ht="23.25">
      <c r="A36" s="92">
        <v>14</v>
      </c>
      <c r="B36" s="62" t="s">
        <v>76</v>
      </c>
      <c r="C36" s="63" t="s">
        <v>158</v>
      </c>
      <c r="D36" s="134"/>
      <c r="E36" s="134">
        <v>1</v>
      </c>
      <c r="F36" s="134"/>
      <c r="G36" s="112">
        <v>15</v>
      </c>
      <c r="H36" s="112">
        <v>15</v>
      </c>
      <c r="I36" s="112"/>
      <c r="J36" s="112">
        <v>2</v>
      </c>
      <c r="K36" s="135"/>
      <c r="L36" s="135"/>
      <c r="M36" s="135"/>
      <c r="N36" s="135"/>
      <c r="O36" s="136"/>
      <c r="P36" s="136"/>
      <c r="Q36" s="136"/>
      <c r="R36" s="136"/>
      <c r="S36" s="36"/>
      <c r="T36" s="36"/>
      <c r="U36" s="36"/>
      <c r="V36" s="36"/>
      <c r="W36" s="137"/>
      <c r="X36" s="137"/>
      <c r="Y36" s="137"/>
      <c r="Z36" s="137"/>
      <c r="AA36" s="138"/>
      <c r="AB36" s="138"/>
      <c r="AC36" s="138"/>
      <c r="AD36" s="138"/>
      <c r="AE36" s="64">
        <f t="shared" si="4"/>
        <v>30</v>
      </c>
      <c r="AF36" s="64">
        <f t="shared" si="5"/>
        <v>50</v>
      </c>
      <c r="AG36" s="64">
        <f t="shared" si="3"/>
        <v>2</v>
      </c>
      <c r="AJ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</row>
    <row r="37" spans="1:97" s="8" customFormat="1" ht="23.25">
      <c r="A37" s="139">
        <v>15</v>
      </c>
      <c r="B37" s="65" t="s">
        <v>40</v>
      </c>
      <c r="C37" s="63" t="s">
        <v>159</v>
      </c>
      <c r="D37" s="64"/>
      <c r="E37" s="64">
        <v>5</v>
      </c>
      <c r="F37" s="64"/>
      <c r="G37" s="33"/>
      <c r="H37" s="33"/>
      <c r="I37" s="33"/>
      <c r="J37" s="33"/>
      <c r="K37" s="34"/>
      <c r="L37" s="34"/>
      <c r="M37" s="34"/>
      <c r="N37" s="34"/>
      <c r="O37" s="35"/>
      <c r="P37" s="35"/>
      <c r="Q37" s="35"/>
      <c r="R37" s="35"/>
      <c r="S37" s="53"/>
      <c r="T37" s="53"/>
      <c r="U37" s="53"/>
      <c r="V37" s="53"/>
      <c r="W37" s="38">
        <v>15</v>
      </c>
      <c r="X37" s="38">
        <v>15</v>
      </c>
      <c r="Y37" s="38"/>
      <c r="Z37" s="38">
        <v>2</v>
      </c>
      <c r="AA37" s="39"/>
      <c r="AB37" s="39"/>
      <c r="AC37" s="39"/>
      <c r="AD37" s="39"/>
      <c r="AE37" s="64">
        <f aca="true" t="shared" si="6" ref="AE37:AE48">SUM(G37:I37,K37:M37,O37:Q37,S37:U37,W37:Y37,AA37:AC37)</f>
        <v>30</v>
      </c>
      <c r="AF37" s="64">
        <f aca="true" t="shared" si="7" ref="AF37:AF48">AG37*25</f>
        <v>50</v>
      </c>
      <c r="AG37" s="64">
        <f t="shared" si="3"/>
        <v>2</v>
      </c>
      <c r="AK37" s="2"/>
      <c r="AL37" s="21"/>
      <c r="AM37" s="21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</row>
    <row r="38" spans="1:97" s="8" customFormat="1" ht="23.25">
      <c r="A38" s="72">
        <v>16</v>
      </c>
      <c r="B38" s="65" t="s">
        <v>41</v>
      </c>
      <c r="C38" s="63" t="s">
        <v>160</v>
      </c>
      <c r="D38" s="64"/>
      <c r="E38" s="64">
        <v>6</v>
      </c>
      <c r="F38" s="64"/>
      <c r="G38" s="33"/>
      <c r="H38" s="33"/>
      <c r="I38" s="33"/>
      <c r="J38" s="33"/>
      <c r="K38" s="34"/>
      <c r="L38" s="34"/>
      <c r="M38" s="34"/>
      <c r="N38" s="34"/>
      <c r="O38" s="35"/>
      <c r="P38" s="35"/>
      <c r="Q38" s="35"/>
      <c r="R38" s="35"/>
      <c r="S38" s="53"/>
      <c r="T38" s="53"/>
      <c r="U38" s="53"/>
      <c r="V38" s="53"/>
      <c r="W38" s="38"/>
      <c r="X38" s="38"/>
      <c r="Y38" s="38"/>
      <c r="Z38" s="38"/>
      <c r="AA38" s="39">
        <v>15</v>
      </c>
      <c r="AB38" s="39">
        <v>15</v>
      </c>
      <c r="AC38" s="39"/>
      <c r="AD38" s="39">
        <v>4</v>
      </c>
      <c r="AE38" s="64">
        <f t="shared" si="6"/>
        <v>30</v>
      </c>
      <c r="AF38" s="64">
        <f t="shared" si="7"/>
        <v>100</v>
      </c>
      <c r="AG38" s="64">
        <f t="shared" si="3"/>
        <v>4</v>
      </c>
      <c r="AK38" s="2"/>
      <c r="AL38" s="21"/>
      <c r="AM38" s="21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</row>
    <row r="39" spans="1:97" s="8" customFormat="1" ht="23.25">
      <c r="A39" s="72">
        <v>17</v>
      </c>
      <c r="B39" s="66" t="s">
        <v>42</v>
      </c>
      <c r="C39" s="63" t="s">
        <v>161</v>
      </c>
      <c r="D39" s="64"/>
      <c r="E39" s="64">
        <v>3</v>
      </c>
      <c r="F39" s="64"/>
      <c r="G39" s="54"/>
      <c r="H39" s="54"/>
      <c r="I39" s="54"/>
      <c r="J39" s="54"/>
      <c r="K39" s="55"/>
      <c r="L39" s="55"/>
      <c r="M39" s="55"/>
      <c r="N39" s="55"/>
      <c r="O39" s="35"/>
      <c r="P39" s="35">
        <v>45</v>
      </c>
      <c r="Q39" s="35"/>
      <c r="R39" s="35">
        <v>3</v>
      </c>
      <c r="S39" s="36"/>
      <c r="T39" s="36"/>
      <c r="U39" s="36"/>
      <c r="V39" s="36"/>
      <c r="W39" s="38"/>
      <c r="X39" s="38"/>
      <c r="Y39" s="38"/>
      <c r="Z39" s="38"/>
      <c r="AA39" s="39"/>
      <c r="AB39" s="39"/>
      <c r="AC39" s="39"/>
      <c r="AD39" s="39"/>
      <c r="AE39" s="64">
        <f t="shared" si="6"/>
        <v>45</v>
      </c>
      <c r="AF39" s="64">
        <f t="shared" si="7"/>
        <v>75</v>
      </c>
      <c r="AG39" s="64">
        <f t="shared" si="3"/>
        <v>3</v>
      </c>
      <c r="AK39" s="2"/>
      <c r="AL39" s="21"/>
      <c r="AM39" s="21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</row>
    <row r="40" spans="1:39" s="8" customFormat="1" ht="23.25">
      <c r="A40" s="72">
        <v>18</v>
      </c>
      <c r="B40" s="65" t="s">
        <v>43</v>
      </c>
      <c r="C40" s="63" t="s">
        <v>162</v>
      </c>
      <c r="D40" s="64"/>
      <c r="E40" s="64">
        <v>6</v>
      </c>
      <c r="F40" s="64"/>
      <c r="G40" s="54"/>
      <c r="H40" s="54"/>
      <c r="I40" s="54"/>
      <c r="J40" s="54"/>
      <c r="K40" s="55"/>
      <c r="L40" s="55"/>
      <c r="M40" s="55"/>
      <c r="N40" s="55"/>
      <c r="O40" s="35"/>
      <c r="P40" s="35"/>
      <c r="Q40" s="35"/>
      <c r="R40" s="35"/>
      <c r="S40" s="36"/>
      <c r="T40" s="36"/>
      <c r="U40" s="36"/>
      <c r="V40" s="36"/>
      <c r="W40" s="38"/>
      <c r="X40" s="38"/>
      <c r="Y40" s="38"/>
      <c r="Z40" s="38"/>
      <c r="AA40" s="39">
        <v>15</v>
      </c>
      <c r="AB40" s="39">
        <v>30</v>
      </c>
      <c r="AC40" s="39"/>
      <c r="AD40" s="39">
        <v>4</v>
      </c>
      <c r="AE40" s="64">
        <f t="shared" si="6"/>
        <v>45</v>
      </c>
      <c r="AF40" s="64">
        <f t="shared" si="7"/>
        <v>100</v>
      </c>
      <c r="AG40" s="64">
        <f t="shared" si="3"/>
        <v>4</v>
      </c>
      <c r="AK40" s="2"/>
      <c r="AL40" s="2"/>
      <c r="AM40" s="2"/>
    </row>
    <row r="41" spans="1:39" s="8" customFormat="1" ht="23.25">
      <c r="A41" s="72">
        <v>19</v>
      </c>
      <c r="B41" s="65" t="s">
        <v>44</v>
      </c>
      <c r="C41" s="63" t="s">
        <v>163</v>
      </c>
      <c r="D41" s="64">
        <v>1</v>
      </c>
      <c r="E41" s="64">
        <v>1</v>
      </c>
      <c r="F41" s="64"/>
      <c r="G41" s="33">
        <v>15</v>
      </c>
      <c r="H41" s="33">
        <v>30</v>
      </c>
      <c r="I41" s="33"/>
      <c r="J41" s="33">
        <v>3</v>
      </c>
      <c r="K41" s="55"/>
      <c r="L41" s="55"/>
      <c r="M41" s="55"/>
      <c r="N41" s="55"/>
      <c r="O41" s="35"/>
      <c r="P41" s="35"/>
      <c r="Q41" s="35"/>
      <c r="R41" s="35"/>
      <c r="S41" s="36"/>
      <c r="T41" s="36"/>
      <c r="U41" s="36"/>
      <c r="V41" s="36"/>
      <c r="W41" s="38"/>
      <c r="X41" s="38"/>
      <c r="Y41" s="38"/>
      <c r="Z41" s="38"/>
      <c r="AA41" s="39"/>
      <c r="AB41" s="39"/>
      <c r="AC41" s="39"/>
      <c r="AD41" s="39"/>
      <c r="AE41" s="64">
        <f t="shared" si="6"/>
        <v>45</v>
      </c>
      <c r="AF41" s="64">
        <f t="shared" si="7"/>
        <v>75</v>
      </c>
      <c r="AG41" s="64">
        <f t="shared" si="3"/>
        <v>3</v>
      </c>
      <c r="AK41" s="2"/>
      <c r="AL41" s="2"/>
      <c r="AM41" s="2"/>
    </row>
    <row r="42" spans="1:39" s="8" customFormat="1" ht="23.25">
      <c r="A42" s="72">
        <v>20</v>
      </c>
      <c r="B42" s="65" t="s">
        <v>45</v>
      </c>
      <c r="C42" s="63" t="s">
        <v>164</v>
      </c>
      <c r="D42" s="64"/>
      <c r="E42" s="64">
        <v>1</v>
      </c>
      <c r="F42" s="64"/>
      <c r="G42" s="33">
        <v>15</v>
      </c>
      <c r="H42" s="33">
        <v>15</v>
      </c>
      <c r="I42" s="33"/>
      <c r="J42" s="33">
        <v>2</v>
      </c>
      <c r="K42" s="34"/>
      <c r="L42" s="34"/>
      <c r="M42" s="34"/>
      <c r="N42" s="34"/>
      <c r="O42" s="35"/>
      <c r="P42" s="35"/>
      <c r="Q42" s="35"/>
      <c r="R42" s="35"/>
      <c r="S42" s="36"/>
      <c r="T42" s="36"/>
      <c r="U42" s="36"/>
      <c r="V42" s="36"/>
      <c r="W42" s="38"/>
      <c r="X42" s="38"/>
      <c r="Y42" s="38"/>
      <c r="Z42" s="38"/>
      <c r="AA42" s="39"/>
      <c r="AB42" s="39"/>
      <c r="AC42" s="39"/>
      <c r="AD42" s="39"/>
      <c r="AE42" s="64">
        <f t="shared" si="6"/>
        <v>30</v>
      </c>
      <c r="AF42" s="64">
        <f t="shared" si="7"/>
        <v>50</v>
      </c>
      <c r="AG42" s="64">
        <f t="shared" si="3"/>
        <v>2</v>
      </c>
      <c r="AK42" s="2"/>
      <c r="AL42" s="2"/>
      <c r="AM42" s="2"/>
    </row>
    <row r="43" spans="1:39" s="104" customFormat="1" ht="23.25">
      <c r="A43" s="72">
        <v>21</v>
      </c>
      <c r="B43" s="65" t="s">
        <v>46</v>
      </c>
      <c r="C43" s="63" t="s">
        <v>165</v>
      </c>
      <c r="D43" s="64"/>
      <c r="E43" s="64">
        <v>1</v>
      </c>
      <c r="F43" s="64"/>
      <c r="G43" s="33">
        <v>15</v>
      </c>
      <c r="H43" s="33">
        <v>15</v>
      </c>
      <c r="I43" s="33"/>
      <c r="J43" s="33">
        <v>2</v>
      </c>
      <c r="K43" s="34"/>
      <c r="L43" s="34"/>
      <c r="M43" s="34"/>
      <c r="N43" s="34"/>
      <c r="O43" s="35"/>
      <c r="P43" s="35"/>
      <c r="Q43" s="35"/>
      <c r="R43" s="35"/>
      <c r="S43" s="36"/>
      <c r="T43" s="36"/>
      <c r="U43" s="36"/>
      <c r="V43" s="36"/>
      <c r="W43" s="38"/>
      <c r="X43" s="38"/>
      <c r="Y43" s="38"/>
      <c r="Z43" s="38"/>
      <c r="AA43" s="39"/>
      <c r="AB43" s="39"/>
      <c r="AC43" s="39"/>
      <c r="AD43" s="39"/>
      <c r="AE43" s="64">
        <f t="shared" si="6"/>
        <v>30</v>
      </c>
      <c r="AF43" s="64">
        <f t="shared" si="7"/>
        <v>50</v>
      </c>
      <c r="AG43" s="64">
        <f t="shared" si="3"/>
        <v>2</v>
      </c>
      <c r="AK43" s="101"/>
      <c r="AL43" s="101"/>
      <c r="AM43" s="101"/>
    </row>
    <row r="44" spans="1:39" s="8" customFormat="1" ht="23.25">
      <c r="A44" s="72">
        <v>22</v>
      </c>
      <c r="B44" s="65" t="s">
        <v>47</v>
      </c>
      <c r="C44" s="63" t="s">
        <v>166</v>
      </c>
      <c r="D44" s="64">
        <v>3</v>
      </c>
      <c r="E44" s="64">
        <v>3</v>
      </c>
      <c r="F44" s="64"/>
      <c r="G44" s="54"/>
      <c r="H44" s="54"/>
      <c r="I44" s="54"/>
      <c r="J44" s="54"/>
      <c r="K44" s="55"/>
      <c r="L44" s="55"/>
      <c r="M44" s="55"/>
      <c r="N44" s="55"/>
      <c r="O44" s="35">
        <v>15</v>
      </c>
      <c r="P44" s="35">
        <v>18</v>
      </c>
      <c r="Q44" s="35">
        <v>12</v>
      </c>
      <c r="R44" s="35">
        <v>4</v>
      </c>
      <c r="S44" s="36"/>
      <c r="T44" s="36"/>
      <c r="U44" s="36"/>
      <c r="V44" s="36"/>
      <c r="W44" s="38"/>
      <c r="X44" s="38"/>
      <c r="Y44" s="38"/>
      <c r="Z44" s="38"/>
      <c r="AA44" s="39"/>
      <c r="AB44" s="39"/>
      <c r="AC44" s="39"/>
      <c r="AD44" s="39"/>
      <c r="AE44" s="64">
        <f t="shared" si="6"/>
        <v>45</v>
      </c>
      <c r="AF44" s="64">
        <f t="shared" si="7"/>
        <v>100</v>
      </c>
      <c r="AG44" s="64">
        <f t="shared" si="3"/>
        <v>4</v>
      </c>
      <c r="AK44" s="2"/>
      <c r="AL44" s="2"/>
      <c r="AM44" s="2"/>
    </row>
    <row r="45" spans="1:39" s="104" customFormat="1" ht="23.25">
      <c r="A45" s="72">
        <v>23</v>
      </c>
      <c r="B45" s="65" t="s">
        <v>48</v>
      </c>
      <c r="C45" s="63" t="s">
        <v>167</v>
      </c>
      <c r="D45" s="64"/>
      <c r="E45" s="64">
        <v>2</v>
      </c>
      <c r="F45" s="64"/>
      <c r="G45" s="33"/>
      <c r="H45" s="33"/>
      <c r="I45" s="33"/>
      <c r="J45" s="33"/>
      <c r="K45" s="34">
        <v>15</v>
      </c>
      <c r="L45" s="34">
        <v>15</v>
      </c>
      <c r="M45" s="34"/>
      <c r="N45" s="34">
        <v>2</v>
      </c>
      <c r="O45" s="35"/>
      <c r="P45" s="35"/>
      <c r="Q45" s="35"/>
      <c r="R45" s="35"/>
      <c r="S45" s="36"/>
      <c r="T45" s="36"/>
      <c r="U45" s="36"/>
      <c r="V45" s="36"/>
      <c r="W45" s="38"/>
      <c r="X45" s="38"/>
      <c r="Y45" s="38"/>
      <c r="Z45" s="38"/>
      <c r="AA45" s="39"/>
      <c r="AB45" s="39"/>
      <c r="AC45" s="39"/>
      <c r="AD45" s="39"/>
      <c r="AE45" s="64">
        <f t="shared" si="6"/>
        <v>30</v>
      </c>
      <c r="AF45" s="64">
        <f t="shared" si="7"/>
        <v>50</v>
      </c>
      <c r="AG45" s="64">
        <f t="shared" si="3"/>
        <v>2</v>
      </c>
      <c r="AK45" s="101"/>
      <c r="AL45" s="101"/>
      <c r="AM45" s="101"/>
    </row>
    <row r="46" spans="1:39" s="104" customFormat="1" ht="23.25">
      <c r="A46" s="72">
        <v>24</v>
      </c>
      <c r="B46" s="65" t="s">
        <v>49</v>
      </c>
      <c r="C46" s="63" t="s">
        <v>168</v>
      </c>
      <c r="D46" s="64">
        <v>6</v>
      </c>
      <c r="E46" s="64">
        <v>6</v>
      </c>
      <c r="F46" s="64"/>
      <c r="G46" s="54"/>
      <c r="H46" s="54"/>
      <c r="I46" s="54"/>
      <c r="J46" s="54"/>
      <c r="K46" s="55"/>
      <c r="L46" s="55"/>
      <c r="M46" s="55"/>
      <c r="N46" s="55"/>
      <c r="O46" s="35"/>
      <c r="P46" s="35"/>
      <c r="Q46" s="35"/>
      <c r="R46" s="35"/>
      <c r="S46" s="36"/>
      <c r="T46" s="36"/>
      <c r="U46" s="36"/>
      <c r="V46" s="36"/>
      <c r="W46" s="38"/>
      <c r="X46" s="38"/>
      <c r="Y46" s="38"/>
      <c r="Z46" s="38"/>
      <c r="AA46" s="39">
        <v>15</v>
      </c>
      <c r="AB46" s="39">
        <v>15</v>
      </c>
      <c r="AC46" s="39"/>
      <c r="AD46" s="39">
        <v>3</v>
      </c>
      <c r="AE46" s="64">
        <f t="shared" si="6"/>
        <v>30</v>
      </c>
      <c r="AF46" s="64">
        <f t="shared" si="7"/>
        <v>75</v>
      </c>
      <c r="AG46" s="64">
        <f t="shared" si="3"/>
        <v>3</v>
      </c>
      <c r="AK46" s="101"/>
      <c r="AL46" s="101"/>
      <c r="AM46" s="101"/>
    </row>
    <row r="47" spans="1:39" s="8" customFormat="1" ht="23.25">
      <c r="A47" s="72">
        <v>25</v>
      </c>
      <c r="B47" s="67" t="s">
        <v>50</v>
      </c>
      <c r="C47" s="68" t="s">
        <v>169</v>
      </c>
      <c r="D47" s="64"/>
      <c r="E47" s="64">
        <v>6</v>
      </c>
      <c r="F47" s="64"/>
      <c r="G47" s="54"/>
      <c r="H47" s="54"/>
      <c r="I47" s="54"/>
      <c r="J47" s="54"/>
      <c r="K47" s="55"/>
      <c r="L47" s="55"/>
      <c r="M47" s="55"/>
      <c r="N47" s="55"/>
      <c r="O47" s="35"/>
      <c r="P47" s="35"/>
      <c r="Q47" s="35"/>
      <c r="R47" s="35"/>
      <c r="S47" s="36"/>
      <c r="T47" s="36"/>
      <c r="U47" s="36"/>
      <c r="V47" s="36"/>
      <c r="W47" s="38"/>
      <c r="X47" s="38"/>
      <c r="Y47" s="38"/>
      <c r="Z47" s="38"/>
      <c r="AA47" s="39"/>
      <c r="AB47" s="39">
        <v>30</v>
      </c>
      <c r="AC47" s="39"/>
      <c r="AD47" s="39">
        <v>4</v>
      </c>
      <c r="AE47" s="64">
        <f t="shared" si="6"/>
        <v>30</v>
      </c>
      <c r="AF47" s="64">
        <f t="shared" si="7"/>
        <v>100</v>
      </c>
      <c r="AG47" s="64">
        <f t="shared" si="3"/>
        <v>4</v>
      </c>
      <c r="AK47" s="2"/>
      <c r="AL47" s="2"/>
      <c r="AM47" s="2"/>
    </row>
    <row r="48" spans="1:39" s="8" customFormat="1" ht="23.25">
      <c r="A48" s="72">
        <v>26</v>
      </c>
      <c r="B48" s="69" t="s">
        <v>51</v>
      </c>
      <c r="C48" s="63" t="s">
        <v>170</v>
      </c>
      <c r="D48" s="64"/>
      <c r="E48" s="64">
        <v>3</v>
      </c>
      <c r="F48" s="64"/>
      <c r="G48" s="54"/>
      <c r="H48" s="54"/>
      <c r="I48" s="54"/>
      <c r="J48" s="54"/>
      <c r="K48" s="55"/>
      <c r="L48" s="55"/>
      <c r="M48" s="55"/>
      <c r="N48" s="55"/>
      <c r="O48" s="164">
        <v>15</v>
      </c>
      <c r="P48" s="164">
        <v>15</v>
      </c>
      <c r="Q48" s="164"/>
      <c r="R48" s="164">
        <v>3</v>
      </c>
      <c r="S48" s="36"/>
      <c r="T48" s="36"/>
      <c r="U48" s="36"/>
      <c r="V48" s="36"/>
      <c r="W48" s="38"/>
      <c r="X48" s="38"/>
      <c r="Y48" s="38"/>
      <c r="Z48" s="38"/>
      <c r="AA48" s="39"/>
      <c r="AB48" s="39"/>
      <c r="AC48" s="39"/>
      <c r="AD48" s="39"/>
      <c r="AE48" s="64">
        <f t="shared" si="6"/>
        <v>30</v>
      </c>
      <c r="AF48" s="64">
        <f t="shared" si="7"/>
        <v>75</v>
      </c>
      <c r="AG48" s="64">
        <f t="shared" si="3"/>
        <v>3</v>
      </c>
      <c r="AK48" s="2"/>
      <c r="AL48" s="2"/>
      <c r="AM48" s="2"/>
    </row>
    <row r="49" spans="1:39" s="5" customFormat="1" ht="32.25" customHeight="1">
      <c r="A49" s="185" t="s">
        <v>12</v>
      </c>
      <c r="B49" s="186"/>
      <c r="C49" s="64"/>
      <c r="D49" s="64"/>
      <c r="E49" s="64"/>
      <c r="F49" s="64"/>
      <c r="G49" s="70">
        <f aca="true" t="shared" si="8" ref="G49:AG49">SUM(G23:G48)</f>
        <v>105</v>
      </c>
      <c r="H49" s="70">
        <f t="shared" si="8"/>
        <v>153</v>
      </c>
      <c r="I49" s="70">
        <f t="shared" si="8"/>
        <v>12</v>
      </c>
      <c r="J49" s="70">
        <f t="shared" si="8"/>
        <v>21</v>
      </c>
      <c r="K49" s="70">
        <f t="shared" si="8"/>
        <v>90</v>
      </c>
      <c r="L49" s="70">
        <f t="shared" si="8"/>
        <v>135</v>
      </c>
      <c r="M49" s="70">
        <f t="shared" si="8"/>
        <v>0</v>
      </c>
      <c r="N49" s="70">
        <f t="shared" si="8"/>
        <v>17</v>
      </c>
      <c r="O49" s="70">
        <f t="shared" si="8"/>
        <v>45</v>
      </c>
      <c r="P49" s="70">
        <f t="shared" si="8"/>
        <v>108</v>
      </c>
      <c r="Q49" s="70">
        <f t="shared" si="8"/>
        <v>12</v>
      </c>
      <c r="R49" s="70">
        <f t="shared" si="8"/>
        <v>14</v>
      </c>
      <c r="S49" s="70">
        <f t="shared" si="8"/>
        <v>30</v>
      </c>
      <c r="T49" s="70">
        <f t="shared" si="8"/>
        <v>48</v>
      </c>
      <c r="U49" s="70">
        <f t="shared" si="8"/>
        <v>12</v>
      </c>
      <c r="V49" s="70">
        <f t="shared" si="8"/>
        <v>7</v>
      </c>
      <c r="W49" s="70">
        <f t="shared" si="8"/>
        <v>30</v>
      </c>
      <c r="X49" s="70">
        <f t="shared" si="8"/>
        <v>45</v>
      </c>
      <c r="Y49" s="70">
        <f t="shared" si="8"/>
        <v>0</v>
      </c>
      <c r="Z49" s="70">
        <f t="shared" si="8"/>
        <v>6</v>
      </c>
      <c r="AA49" s="70">
        <f t="shared" si="8"/>
        <v>60</v>
      </c>
      <c r="AB49" s="70">
        <f t="shared" si="8"/>
        <v>105</v>
      </c>
      <c r="AC49" s="70">
        <f t="shared" si="8"/>
        <v>0</v>
      </c>
      <c r="AD49" s="70">
        <f t="shared" si="8"/>
        <v>19</v>
      </c>
      <c r="AE49" s="70">
        <f t="shared" si="8"/>
        <v>990</v>
      </c>
      <c r="AF49" s="70">
        <f t="shared" si="8"/>
        <v>2100</v>
      </c>
      <c r="AG49" s="70">
        <f t="shared" si="8"/>
        <v>84</v>
      </c>
      <c r="AH49" s="2"/>
      <c r="AI49" s="2"/>
      <c r="AK49" s="2"/>
      <c r="AL49" s="2"/>
      <c r="AM49" s="2"/>
    </row>
    <row r="50" spans="1:33" ht="32.25" customHeight="1">
      <c r="A50" s="203" t="s">
        <v>98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</row>
    <row r="51" spans="1:33" ht="32.25" customHeight="1">
      <c r="A51" s="140" t="s">
        <v>134</v>
      </c>
      <c r="B51" s="106"/>
      <c r="C51" s="9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</row>
    <row r="52" spans="1:33" ht="23.25">
      <c r="A52" s="93">
        <v>1</v>
      </c>
      <c r="B52" s="65" t="s">
        <v>27</v>
      </c>
      <c r="C52" s="71" t="s">
        <v>83</v>
      </c>
      <c r="D52" s="64"/>
      <c r="E52" s="64" t="s">
        <v>53</v>
      </c>
      <c r="F52" s="72"/>
      <c r="G52" s="54"/>
      <c r="H52" s="54"/>
      <c r="I52" s="54"/>
      <c r="J52" s="54"/>
      <c r="K52" s="55"/>
      <c r="L52" s="55"/>
      <c r="M52" s="55"/>
      <c r="N52" s="55"/>
      <c r="O52" s="73"/>
      <c r="P52" s="73"/>
      <c r="Q52" s="73"/>
      <c r="R52" s="73"/>
      <c r="S52" s="74"/>
      <c r="T52" s="36">
        <v>30</v>
      </c>
      <c r="U52" s="36"/>
      <c r="V52" s="36">
        <v>2</v>
      </c>
      <c r="W52" s="38"/>
      <c r="X52" s="38">
        <v>30</v>
      </c>
      <c r="Y52" s="38"/>
      <c r="Z52" s="38">
        <v>3</v>
      </c>
      <c r="AA52" s="39"/>
      <c r="AB52" s="39">
        <v>30</v>
      </c>
      <c r="AC52" s="39"/>
      <c r="AD52" s="39">
        <v>8</v>
      </c>
      <c r="AE52" s="64">
        <f>SUM(G52:I52,K52:M52,O52:Q52,S52:U52,W52:Y52,AA52:AC52)</f>
        <v>90</v>
      </c>
      <c r="AF52" s="64">
        <v>325</v>
      </c>
      <c r="AG52" s="64">
        <f>SUM(J52,N52,R52,V52,Z52,AD52)</f>
        <v>13</v>
      </c>
    </row>
    <row r="53" spans="1:33" ht="23.25">
      <c r="A53" s="93">
        <v>2</v>
      </c>
      <c r="B53" s="69" t="s">
        <v>52</v>
      </c>
      <c r="C53" s="75" t="s">
        <v>84</v>
      </c>
      <c r="D53" s="64"/>
      <c r="E53" s="64">
        <v>5</v>
      </c>
      <c r="F53" s="72"/>
      <c r="G53" s="54"/>
      <c r="H53" s="54"/>
      <c r="I53" s="54"/>
      <c r="J53" s="54"/>
      <c r="K53" s="55"/>
      <c r="L53" s="55"/>
      <c r="M53" s="55"/>
      <c r="N53" s="55"/>
      <c r="O53" s="73"/>
      <c r="P53" s="73"/>
      <c r="Q53" s="73"/>
      <c r="R53" s="73"/>
      <c r="S53" s="74"/>
      <c r="T53" s="74"/>
      <c r="U53" s="74"/>
      <c r="V53" s="74"/>
      <c r="W53" s="76"/>
      <c r="X53" s="38">
        <v>50</v>
      </c>
      <c r="Y53" s="38"/>
      <c r="Z53" s="38">
        <v>2</v>
      </c>
      <c r="AA53" s="77"/>
      <c r="AB53" s="77"/>
      <c r="AC53" s="77"/>
      <c r="AD53" s="77"/>
      <c r="AE53" s="64">
        <f>SUM(G53:I53,K53:M53,O53:Q53,S53:U53,W53:Y53,AA53:AC53)</f>
        <v>50</v>
      </c>
      <c r="AF53" s="64">
        <f>AG53*25</f>
        <v>50</v>
      </c>
      <c r="AG53" s="64">
        <f>SUM(J53,N53,R53,V53,Z53,AD53)</f>
        <v>2</v>
      </c>
    </row>
    <row r="54" spans="1:39" s="5" customFormat="1" ht="32.25" customHeight="1">
      <c r="A54" s="185" t="s">
        <v>12</v>
      </c>
      <c r="B54" s="186"/>
      <c r="C54" s="64"/>
      <c r="D54" s="64"/>
      <c r="E54" s="64"/>
      <c r="F54" s="64"/>
      <c r="G54" s="70">
        <f aca="true" t="shared" si="9" ref="G54:AG54">SUM(G52:G53)</f>
        <v>0</v>
      </c>
      <c r="H54" s="70">
        <f t="shared" si="9"/>
        <v>0</v>
      </c>
      <c r="I54" s="70">
        <f t="shared" si="9"/>
        <v>0</v>
      </c>
      <c r="J54" s="70">
        <f t="shared" si="9"/>
        <v>0</v>
      </c>
      <c r="K54" s="70">
        <f t="shared" si="9"/>
        <v>0</v>
      </c>
      <c r="L54" s="70">
        <f t="shared" si="9"/>
        <v>0</v>
      </c>
      <c r="M54" s="70">
        <f t="shared" si="9"/>
        <v>0</v>
      </c>
      <c r="N54" s="70">
        <f t="shared" si="9"/>
        <v>0</v>
      </c>
      <c r="O54" s="70">
        <f t="shared" si="9"/>
        <v>0</v>
      </c>
      <c r="P54" s="70">
        <f t="shared" si="9"/>
        <v>0</v>
      </c>
      <c r="Q54" s="70">
        <f t="shared" si="9"/>
        <v>0</v>
      </c>
      <c r="R54" s="70">
        <f t="shared" si="9"/>
        <v>0</v>
      </c>
      <c r="S54" s="70">
        <f t="shared" si="9"/>
        <v>0</v>
      </c>
      <c r="T54" s="70">
        <f t="shared" si="9"/>
        <v>30</v>
      </c>
      <c r="U54" s="70">
        <f t="shared" si="9"/>
        <v>0</v>
      </c>
      <c r="V54" s="70">
        <f t="shared" si="9"/>
        <v>2</v>
      </c>
      <c r="W54" s="70">
        <f t="shared" si="9"/>
        <v>0</v>
      </c>
      <c r="X54" s="70">
        <f t="shared" si="9"/>
        <v>80</v>
      </c>
      <c r="Y54" s="70">
        <f t="shared" si="9"/>
        <v>0</v>
      </c>
      <c r="Z54" s="70">
        <f t="shared" si="9"/>
        <v>5</v>
      </c>
      <c r="AA54" s="70">
        <f t="shared" si="9"/>
        <v>0</v>
      </c>
      <c r="AB54" s="70">
        <f t="shared" si="9"/>
        <v>30</v>
      </c>
      <c r="AC54" s="70">
        <f t="shared" si="9"/>
        <v>0</v>
      </c>
      <c r="AD54" s="70">
        <f t="shared" si="9"/>
        <v>8</v>
      </c>
      <c r="AE54" s="70">
        <f t="shared" si="9"/>
        <v>140</v>
      </c>
      <c r="AF54" s="70">
        <f t="shared" si="9"/>
        <v>375</v>
      </c>
      <c r="AG54" s="70">
        <f t="shared" si="9"/>
        <v>15</v>
      </c>
      <c r="AH54" s="2"/>
      <c r="AI54" s="2"/>
      <c r="AK54" s="2"/>
      <c r="AL54" s="2"/>
      <c r="AM54" s="2"/>
    </row>
    <row r="55" spans="1:33" ht="32.25" customHeight="1">
      <c r="A55" s="218" t="s">
        <v>135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9"/>
    </row>
    <row r="56" spans="1:39" s="9" customFormat="1" ht="23.25">
      <c r="A56" s="93">
        <v>1</v>
      </c>
      <c r="B56" s="69" t="s">
        <v>55</v>
      </c>
      <c r="C56" s="63" t="s">
        <v>85</v>
      </c>
      <c r="D56" s="64"/>
      <c r="E56" s="64">
        <v>5</v>
      </c>
      <c r="F56" s="64"/>
      <c r="G56" s="33"/>
      <c r="H56" s="33"/>
      <c r="I56" s="33"/>
      <c r="J56" s="33"/>
      <c r="K56" s="34"/>
      <c r="L56" s="34"/>
      <c r="M56" s="34"/>
      <c r="N56" s="34"/>
      <c r="O56" s="35"/>
      <c r="P56" s="35"/>
      <c r="Q56" s="35"/>
      <c r="R56" s="35"/>
      <c r="S56" s="36"/>
      <c r="T56" s="36"/>
      <c r="U56" s="36"/>
      <c r="V56" s="36"/>
      <c r="W56" s="38"/>
      <c r="X56" s="38">
        <v>30</v>
      </c>
      <c r="Y56" s="38"/>
      <c r="Z56" s="38">
        <v>2</v>
      </c>
      <c r="AA56" s="39"/>
      <c r="AB56" s="39"/>
      <c r="AC56" s="39"/>
      <c r="AD56" s="39"/>
      <c r="AE56" s="64">
        <f aca="true" t="shared" si="10" ref="AE56:AE61">SUM(G56:I56,K56:M56,O56:Q56,S56:U56,W56:Y56,AA56:AC56)</f>
        <v>30</v>
      </c>
      <c r="AF56" s="64">
        <f aca="true" t="shared" si="11" ref="AF56:AF61">AG56*25</f>
        <v>50</v>
      </c>
      <c r="AG56" s="64">
        <f aca="true" t="shared" si="12" ref="AG56:AG61">SUM(J56,N56,R56,V56,Z56,AD56)</f>
        <v>2</v>
      </c>
      <c r="AH56" s="8"/>
      <c r="AI56" s="8"/>
      <c r="AK56" s="2"/>
      <c r="AL56" s="2"/>
      <c r="AM56" s="2"/>
    </row>
    <row r="57" spans="1:39" s="8" customFormat="1" ht="23.25">
      <c r="A57" s="93">
        <v>2</v>
      </c>
      <c r="B57" s="69" t="s">
        <v>56</v>
      </c>
      <c r="C57" s="63" t="s">
        <v>171</v>
      </c>
      <c r="D57" s="64"/>
      <c r="E57" s="64">
        <v>6</v>
      </c>
      <c r="F57" s="64"/>
      <c r="G57" s="33"/>
      <c r="H57" s="33"/>
      <c r="I57" s="33"/>
      <c r="J57" s="33"/>
      <c r="K57" s="34"/>
      <c r="L57" s="34"/>
      <c r="M57" s="34"/>
      <c r="N57" s="34"/>
      <c r="O57" s="35"/>
      <c r="P57" s="35"/>
      <c r="Q57" s="35"/>
      <c r="R57" s="35"/>
      <c r="S57" s="36"/>
      <c r="T57" s="36"/>
      <c r="U57" s="36"/>
      <c r="V57" s="36"/>
      <c r="W57" s="38"/>
      <c r="X57" s="38"/>
      <c r="Y57" s="38"/>
      <c r="Z57" s="38"/>
      <c r="AA57" s="39"/>
      <c r="AB57" s="39">
        <v>18</v>
      </c>
      <c r="AC57" s="39">
        <v>12</v>
      </c>
      <c r="AD57" s="39">
        <v>3</v>
      </c>
      <c r="AE57" s="64">
        <f t="shared" si="10"/>
        <v>30</v>
      </c>
      <c r="AF57" s="64">
        <f t="shared" si="11"/>
        <v>75</v>
      </c>
      <c r="AG57" s="64">
        <f t="shared" si="12"/>
        <v>3</v>
      </c>
      <c r="AK57" s="2"/>
      <c r="AL57" s="2"/>
      <c r="AM57" s="2"/>
    </row>
    <row r="58" spans="1:39" s="8" customFormat="1" ht="23.25">
      <c r="A58" s="93">
        <v>3</v>
      </c>
      <c r="B58" s="69" t="s">
        <v>57</v>
      </c>
      <c r="C58" s="63" t="s">
        <v>172</v>
      </c>
      <c r="D58" s="64">
        <v>4</v>
      </c>
      <c r="E58" s="64">
        <v>4</v>
      </c>
      <c r="F58" s="64"/>
      <c r="G58" s="33"/>
      <c r="H58" s="33"/>
      <c r="I58" s="33"/>
      <c r="J58" s="33"/>
      <c r="K58" s="34"/>
      <c r="L58" s="34"/>
      <c r="M58" s="34"/>
      <c r="N58" s="34"/>
      <c r="O58" s="35"/>
      <c r="P58" s="35"/>
      <c r="Q58" s="35"/>
      <c r="R58" s="35"/>
      <c r="S58" s="36">
        <v>15</v>
      </c>
      <c r="T58" s="36">
        <v>30</v>
      </c>
      <c r="U58" s="36"/>
      <c r="V58" s="36">
        <v>4</v>
      </c>
      <c r="W58" s="38"/>
      <c r="X58" s="38"/>
      <c r="Y58" s="38"/>
      <c r="Z58" s="38"/>
      <c r="AA58" s="39"/>
      <c r="AB58" s="39"/>
      <c r="AC58" s="39"/>
      <c r="AD58" s="39"/>
      <c r="AE58" s="64">
        <f t="shared" si="10"/>
        <v>45</v>
      </c>
      <c r="AF58" s="64">
        <f t="shared" si="11"/>
        <v>100</v>
      </c>
      <c r="AG58" s="64">
        <f t="shared" si="12"/>
        <v>4</v>
      </c>
      <c r="AK58" s="2"/>
      <c r="AL58" s="2"/>
      <c r="AM58" s="2"/>
    </row>
    <row r="59" spans="1:39" s="8" customFormat="1" ht="23.25">
      <c r="A59" s="93">
        <v>4</v>
      </c>
      <c r="B59" s="66" t="s">
        <v>58</v>
      </c>
      <c r="C59" s="63" t="s">
        <v>173</v>
      </c>
      <c r="D59" s="64">
        <v>5</v>
      </c>
      <c r="E59" s="64">
        <v>5</v>
      </c>
      <c r="F59" s="64"/>
      <c r="G59" s="33"/>
      <c r="H59" s="33"/>
      <c r="I59" s="33"/>
      <c r="J59" s="33"/>
      <c r="K59" s="34"/>
      <c r="L59" s="34"/>
      <c r="M59" s="34"/>
      <c r="N59" s="34"/>
      <c r="O59" s="35"/>
      <c r="P59" s="35"/>
      <c r="Q59" s="35"/>
      <c r="R59" s="35"/>
      <c r="S59" s="36"/>
      <c r="T59" s="36"/>
      <c r="U59" s="36"/>
      <c r="V59" s="36"/>
      <c r="W59" s="38">
        <v>15</v>
      </c>
      <c r="X59" s="38">
        <v>15</v>
      </c>
      <c r="Y59" s="38"/>
      <c r="Z59" s="38">
        <v>3</v>
      </c>
      <c r="AA59" s="39"/>
      <c r="AB59" s="39"/>
      <c r="AC59" s="39"/>
      <c r="AD59" s="39"/>
      <c r="AE59" s="64">
        <f t="shared" si="10"/>
        <v>30</v>
      </c>
      <c r="AF59" s="64">
        <f t="shared" si="11"/>
        <v>75</v>
      </c>
      <c r="AG59" s="64">
        <f t="shared" si="12"/>
        <v>3</v>
      </c>
      <c r="AK59" s="2"/>
      <c r="AL59" s="2"/>
      <c r="AM59" s="2"/>
    </row>
    <row r="60" spans="1:39" s="8" customFormat="1" ht="46.5">
      <c r="A60" s="93">
        <v>5</v>
      </c>
      <c r="B60" s="65" t="s">
        <v>140</v>
      </c>
      <c r="C60" s="63" t="s">
        <v>174</v>
      </c>
      <c r="D60" s="72"/>
      <c r="E60" s="64" t="s">
        <v>54</v>
      </c>
      <c r="F60" s="64"/>
      <c r="G60" s="33"/>
      <c r="H60" s="33">
        <v>30</v>
      </c>
      <c r="I60" s="33"/>
      <c r="J60" s="33">
        <v>2</v>
      </c>
      <c r="K60" s="34"/>
      <c r="L60" s="34">
        <v>30</v>
      </c>
      <c r="M60" s="34"/>
      <c r="N60" s="34">
        <v>2</v>
      </c>
      <c r="O60" s="35"/>
      <c r="P60" s="35">
        <v>30</v>
      </c>
      <c r="Q60" s="35"/>
      <c r="R60" s="35">
        <v>2</v>
      </c>
      <c r="S60" s="36"/>
      <c r="T60" s="36">
        <v>30</v>
      </c>
      <c r="U60" s="36"/>
      <c r="V60" s="36">
        <v>2</v>
      </c>
      <c r="W60" s="38"/>
      <c r="X60" s="38">
        <v>30</v>
      </c>
      <c r="Y60" s="38"/>
      <c r="Z60" s="38">
        <v>2</v>
      </c>
      <c r="AA60" s="39"/>
      <c r="AB60" s="39"/>
      <c r="AC60" s="39"/>
      <c r="AD60" s="39"/>
      <c r="AE60" s="64">
        <f t="shared" si="10"/>
        <v>150</v>
      </c>
      <c r="AF60" s="64">
        <f t="shared" si="11"/>
        <v>250</v>
      </c>
      <c r="AG60" s="64">
        <f t="shared" si="12"/>
        <v>10</v>
      </c>
      <c r="AK60" s="2"/>
      <c r="AL60" s="2"/>
      <c r="AM60" s="2"/>
    </row>
    <row r="61" spans="1:39" s="8" customFormat="1" ht="28.5" customHeight="1">
      <c r="A61" s="93">
        <v>6</v>
      </c>
      <c r="B61" s="78" t="s">
        <v>141</v>
      </c>
      <c r="C61" s="63" t="s">
        <v>175</v>
      </c>
      <c r="D61" s="72"/>
      <c r="E61" s="64">
        <v>2.4</v>
      </c>
      <c r="F61" s="64"/>
      <c r="G61" s="33"/>
      <c r="H61" s="33"/>
      <c r="I61" s="33"/>
      <c r="J61" s="33"/>
      <c r="K61" s="34"/>
      <c r="L61" s="34">
        <v>30</v>
      </c>
      <c r="M61" s="34"/>
      <c r="N61" s="34">
        <v>2</v>
      </c>
      <c r="O61" s="35"/>
      <c r="P61" s="35"/>
      <c r="Q61" s="35"/>
      <c r="R61" s="35"/>
      <c r="S61" s="36"/>
      <c r="T61" s="36">
        <v>30</v>
      </c>
      <c r="U61" s="36"/>
      <c r="V61" s="36">
        <v>2</v>
      </c>
      <c r="W61" s="38"/>
      <c r="X61" s="38"/>
      <c r="Y61" s="38"/>
      <c r="Z61" s="38"/>
      <c r="AA61" s="39"/>
      <c r="AB61" s="39"/>
      <c r="AC61" s="39"/>
      <c r="AD61" s="39"/>
      <c r="AE61" s="64">
        <f t="shared" si="10"/>
        <v>60</v>
      </c>
      <c r="AF61" s="64">
        <f t="shared" si="11"/>
        <v>100</v>
      </c>
      <c r="AG61" s="64">
        <f t="shared" si="12"/>
        <v>4</v>
      </c>
      <c r="AK61" s="2"/>
      <c r="AL61" s="2"/>
      <c r="AM61" s="2"/>
    </row>
    <row r="62" spans="1:39" s="8" customFormat="1" ht="30.75" customHeight="1">
      <c r="A62" s="213" t="s">
        <v>136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5"/>
      <c r="AK62" s="2"/>
      <c r="AL62" s="2"/>
      <c r="AM62" s="2"/>
    </row>
    <row r="63" spans="1:39" s="8" customFormat="1" ht="23.25">
      <c r="A63" s="93">
        <v>1</v>
      </c>
      <c r="B63" s="37" t="s">
        <v>70</v>
      </c>
      <c r="C63" s="63" t="s">
        <v>87</v>
      </c>
      <c r="D63" s="64"/>
      <c r="E63" s="64">
        <v>5</v>
      </c>
      <c r="F63" s="64"/>
      <c r="G63" s="33"/>
      <c r="H63" s="33"/>
      <c r="I63" s="33"/>
      <c r="J63" s="33"/>
      <c r="K63" s="34"/>
      <c r="L63" s="34"/>
      <c r="M63" s="34"/>
      <c r="N63" s="34"/>
      <c r="O63" s="35"/>
      <c r="P63" s="35"/>
      <c r="Q63" s="35"/>
      <c r="R63" s="35"/>
      <c r="S63" s="36"/>
      <c r="T63" s="36"/>
      <c r="U63" s="36"/>
      <c r="V63" s="36"/>
      <c r="W63" s="38"/>
      <c r="X63" s="38">
        <v>15</v>
      </c>
      <c r="Y63" s="38"/>
      <c r="Z63" s="38">
        <v>2</v>
      </c>
      <c r="AA63" s="39"/>
      <c r="AB63" s="39"/>
      <c r="AC63" s="39"/>
      <c r="AD63" s="39"/>
      <c r="AE63" s="64">
        <f aca="true" t="shared" si="13" ref="AE63:AE68">SUM(G63:I63,K63:M63,O63:Q63,S63:U63,W63:Y63,AA63:AC63)</f>
        <v>15</v>
      </c>
      <c r="AF63" s="64">
        <f aca="true" t="shared" si="14" ref="AF63:AF68">AG63*25</f>
        <v>50</v>
      </c>
      <c r="AG63" s="64">
        <f aca="true" t="shared" si="15" ref="AG63:AG68">SUM(J63,N63,R63,V63,Z63,AD63)</f>
        <v>2</v>
      </c>
      <c r="AK63" s="2"/>
      <c r="AL63" s="2"/>
      <c r="AM63" s="2"/>
    </row>
    <row r="64" spans="1:39" s="8" customFormat="1" ht="23.25">
      <c r="A64" s="93">
        <v>2</v>
      </c>
      <c r="B64" s="37" t="s">
        <v>71</v>
      </c>
      <c r="C64" s="63" t="s">
        <v>88</v>
      </c>
      <c r="D64" s="64">
        <v>4</v>
      </c>
      <c r="E64" s="64">
        <v>4</v>
      </c>
      <c r="F64" s="64"/>
      <c r="G64" s="33"/>
      <c r="H64" s="33"/>
      <c r="I64" s="33"/>
      <c r="J64" s="33"/>
      <c r="K64" s="34"/>
      <c r="L64" s="34"/>
      <c r="M64" s="34"/>
      <c r="N64" s="34"/>
      <c r="O64" s="35"/>
      <c r="P64" s="35"/>
      <c r="Q64" s="35"/>
      <c r="R64" s="35"/>
      <c r="S64" s="36">
        <v>15</v>
      </c>
      <c r="T64" s="36">
        <v>30</v>
      </c>
      <c r="U64" s="36"/>
      <c r="V64" s="36">
        <v>4</v>
      </c>
      <c r="W64" s="38"/>
      <c r="X64" s="38"/>
      <c r="Y64" s="38"/>
      <c r="Z64" s="38"/>
      <c r="AA64" s="39"/>
      <c r="AB64" s="39"/>
      <c r="AC64" s="39"/>
      <c r="AD64" s="39"/>
      <c r="AE64" s="64">
        <f t="shared" si="13"/>
        <v>45</v>
      </c>
      <c r="AF64" s="64">
        <f t="shared" si="14"/>
        <v>100</v>
      </c>
      <c r="AG64" s="64">
        <f t="shared" si="15"/>
        <v>4</v>
      </c>
      <c r="AK64" s="2"/>
      <c r="AL64" s="2"/>
      <c r="AM64" s="2"/>
    </row>
    <row r="65" spans="1:39" s="8" customFormat="1" ht="23.25">
      <c r="A65" s="93">
        <v>3</v>
      </c>
      <c r="B65" s="41" t="s">
        <v>72</v>
      </c>
      <c r="C65" s="63" t="s">
        <v>89</v>
      </c>
      <c r="D65" s="64"/>
      <c r="E65" s="64">
        <v>6</v>
      </c>
      <c r="F65" s="64"/>
      <c r="G65" s="33"/>
      <c r="H65" s="33"/>
      <c r="I65" s="33"/>
      <c r="J65" s="33"/>
      <c r="K65" s="34"/>
      <c r="L65" s="34"/>
      <c r="M65" s="34"/>
      <c r="N65" s="34"/>
      <c r="O65" s="35"/>
      <c r="P65" s="35"/>
      <c r="Q65" s="35"/>
      <c r="R65" s="35"/>
      <c r="S65" s="36"/>
      <c r="T65" s="36"/>
      <c r="U65" s="36"/>
      <c r="V65" s="36"/>
      <c r="W65" s="38"/>
      <c r="X65" s="38"/>
      <c r="Y65" s="38"/>
      <c r="Z65" s="38"/>
      <c r="AA65" s="39"/>
      <c r="AB65" s="39">
        <v>18</v>
      </c>
      <c r="AC65" s="39">
        <v>12</v>
      </c>
      <c r="AD65" s="39">
        <v>3</v>
      </c>
      <c r="AE65" s="64">
        <f t="shared" si="13"/>
        <v>30</v>
      </c>
      <c r="AF65" s="64">
        <f t="shared" si="14"/>
        <v>75</v>
      </c>
      <c r="AG65" s="64">
        <f t="shared" si="15"/>
        <v>3</v>
      </c>
      <c r="AK65" s="2"/>
      <c r="AL65" s="2"/>
      <c r="AM65" s="2"/>
    </row>
    <row r="66" spans="1:39" s="8" customFormat="1" ht="23.25">
      <c r="A66" s="93">
        <v>4</v>
      </c>
      <c r="B66" s="37" t="s">
        <v>73</v>
      </c>
      <c r="C66" s="63" t="s">
        <v>176</v>
      </c>
      <c r="D66" s="64">
        <v>5</v>
      </c>
      <c r="E66" s="64">
        <v>5</v>
      </c>
      <c r="F66" s="64"/>
      <c r="G66" s="33"/>
      <c r="H66" s="33"/>
      <c r="I66" s="33"/>
      <c r="J66" s="33"/>
      <c r="K66" s="34"/>
      <c r="L66" s="34"/>
      <c r="M66" s="34"/>
      <c r="N66" s="34"/>
      <c r="O66" s="35"/>
      <c r="P66" s="35"/>
      <c r="Q66" s="35"/>
      <c r="R66" s="35"/>
      <c r="S66" s="36"/>
      <c r="T66" s="36"/>
      <c r="U66" s="36"/>
      <c r="V66" s="36"/>
      <c r="W66" s="38">
        <v>15</v>
      </c>
      <c r="X66" s="38">
        <v>30</v>
      </c>
      <c r="Y66" s="38"/>
      <c r="Z66" s="38">
        <v>3</v>
      </c>
      <c r="AA66" s="39"/>
      <c r="AB66" s="39"/>
      <c r="AC66" s="39"/>
      <c r="AD66" s="39"/>
      <c r="AE66" s="64">
        <f t="shared" si="13"/>
        <v>45</v>
      </c>
      <c r="AF66" s="64">
        <f t="shared" si="14"/>
        <v>75</v>
      </c>
      <c r="AG66" s="64">
        <f t="shared" si="15"/>
        <v>3</v>
      </c>
      <c r="AK66" s="2"/>
      <c r="AL66" s="2"/>
      <c r="AM66" s="2"/>
    </row>
    <row r="67" spans="1:39" s="8" customFormat="1" ht="46.5">
      <c r="A67" s="93">
        <v>5</v>
      </c>
      <c r="B67" s="66" t="s">
        <v>140</v>
      </c>
      <c r="C67" s="63" t="s">
        <v>174</v>
      </c>
      <c r="D67" s="72"/>
      <c r="E67" s="64" t="s">
        <v>54</v>
      </c>
      <c r="F67" s="64"/>
      <c r="G67" s="33"/>
      <c r="H67" s="33">
        <v>30</v>
      </c>
      <c r="I67" s="33"/>
      <c r="J67" s="33">
        <v>2</v>
      </c>
      <c r="K67" s="34"/>
      <c r="L67" s="34">
        <v>30</v>
      </c>
      <c r="M67" s="34"/>
      <c r="N67" s="34">
        <v>2</v>
      </c>
      <c r="O67" s="35"/>
      <c r="P67" s="35">
        <v>30</v>
      </c>
      <c r="Q67" s="35"/>
      <c r="R67" s="35">
        <v>2</v>
      </c>
      <c r="S67" s="36"/>
      <c r="T67" s="36">
        <v>30</v>
      </c>
      <c r="U67" s="36"/>
      <c r="V67" s="36">
        <v>2</v>
      </c>
      <c r="W67" s="38"/>
      <c r="X67" s="38">
        <v>30</v>
      </c>
      <c r="Y67" s="38"/>
      <c r="Z67" s="38">
        <v>2</v>
      </c>
      <c r="AA67" s="39"/>
      <c r="AB67" s="39"/>
      <c r="AC67" s="39"/>
      <c r="AD67" s="39"/>
      <c r="AE67" s="64">
        <f t="shared" si="13"/>
        <v>150</v>
      </c>
      <c r="AF67" s="64">
        <f t="shared" si="14"/>
        <v>250</v>
      </c>
      <c r="AG67" s="64">
        <f t="shared" si="15"/>
        <v>10</v>
      </c>
      <c r="AK67" s="2"/>
      <c r="AL67" s="2"/>
      <c r="AM67" s="2"/>
    </row>
    <row r="68" spans="1:39" s="8" customFormat="1" ht="45">
      <c r="A68" s="93">
        <v>6</v>
      </c>
      <c r="B68" s="116" t="s">
        <v>141</v>
      </c>
      <c r="C68" s="63" t="s">
        <v>175</v>
      </c>
      <c r="D68" s="72"/>
      <c r="E68" s="64">
        <v>2.4</v>
      </c>
      <c r="F68" s="64"/>
      <c r="G68" s="33"/>
      <c r="H68" s="33"/>
      <c r="I68" s="33"/>
      <c r="J68" s="33"/>
      <c r="K68" s="34"/>
      <c r="L68" s="34">
        <v>30</v>
      </c>
      <c r="M68" s="34"/>
      <c r="N68" s="34">
        <v>2</v>
      </c>
      <c r="O68" s="35"/>
      <c r="P68" s="35"/>
      <c r="Q68" s="35"/>
      <c r="R68" s="35"/>
      <c r="S68" s="36"/>
      <c r="T68" s="36">
        <v>30</v>
      </c>
      <c r="U68" s="36"/>
      <c r="V68" s="36">
        <v>2</v>
      </c>
      <c r="W68" s="38"/>
      <c r="X68" s="38"/>
      <c r="Y68" s="38"/>
      <c r="Z68" s="38"/>
      <c r="AA68" s="39"/>
      <c r="AB68" s="39"/>
      <c r="AC68" s="39"/>
      <c r="AD68" s="39"/>
      <c r="AE68" s="64">
        <f t="shared" si="13"/>
        <v>60</v>
      </c>
      <c r="AF68" s="64">
        <f t="shared" si="14"/>
        <v>100</v>
      </c>
      <c r="AG68" s="64">
        <f t="shared" si="15"/>
        <v>4</v>
      </c>
      <c r="AK68" s="2"/>
      <c r="AL68" s="2"/>
      <c r="AM68" s="2"/>
    </row>
    <row r="69" spans="1:39" s="9" customFormat="1" ht="30.75" customHeight="1">
      <c r="A69" s="225" t="s">
        <v>137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7"/>
      <c r="AH69" s="8"/>
      <c r="AI69" s="8"/>
      <c r="AK69" s="2"/>
      <c r="AL69" s="2"/>
      <c r="AM69" s="2"/>
    </row>
    <row r="70" spans="1:39" s="9" customFormat="1" ht="23.25">
      <c r="A70" s="93">
        <v>1</v>
      </c>
      <c r="B70" s="69" t="s">
        <v>59</v>
      </c>
      <c r="C70" s="63" t="s">
        <v>90</v>
      </c>
      <c r="D70" s="64"/>
      <c r="E70" s="64">
        <v>5</v>
      </c>
      <c r="F70" s="64"/>
      <c r="G70" s="33"/>
      <c r="H70" s="33"/>
      <c r="I70" s="33"/>
      <c r="J70" s="33"/>
      <c r="K70" s="34"/>
      <c r="L70" s="34"/>
      <c r="M70" s="34"/>
      <c r="N70" s="34"/>
      <c r="O70" s="35"/>
      <c r="P70" s="35"/>
      <c r="Q70" s="35"/>
      <c r="R70" s="35"/>
      <c r="S70" s="36"/>
      <c r="T70" s="36"/>
      <c r="U70" s="36"/>
      <c r="V70" s="36"/>
      <c r="W70" s="38"/>
      <c r="X70" s="38">
        <v>30</v>
      </c>
      <c r="Y70" s="38"/>
      <c r="Z70" s="38">
        <v>2</v>
      </c>
      <c r="AA70" s="39"/>
      <c r="AB70" s="39"/>
      <c r="AC70" s="39"/>
      <c r="AD70" s="39"/>
      <c r="AE70" s="64">
        <f aca="true" t="shared" si="16" ref="AE70:AE75">SUM(G70:I70,K70:M70,O70:Q70,S70:U70,W70:Y70,AA70:AC70)</f>
        <v>30</v>
      </c>
      <c r="AF70" s="64">
        <f aca="true" t="shared" si="17" ref="AF70:AF75">AG70*25</f>
        <v>50</v>
      </c>
      <c r="AG70" s="64">
        <f aca="true" t="shared" si="18" ref="AG70:AG75">SUM(J70,N70,R70,V70,Z70,AD70)</f>
        <v>2</v>
      </c>
      <c r="AH70" s="8"/>
      <c r="AI70" s="8"/>
      <c r="AK70" s="2"/>
      <c r="AL70" s="2"/>
      <c r="AM70" s="2"/>
    </row>
    <row r="71" spans="1:39" s="9" customFormat="1" ht="23.25">
      <c r="A71" s="93">
        <v>2</v>
      </c>
      <c r="B71" s="69" t="s">
        <v>60</v>
      </c>
      <c r="C71" s="63" t="s">
        <v>91</v>
      </c>
      <c r="D71" s="64">
        <v>4</v>
      </c>
      <c r="E71" s="64">
        <v>4</v>
      </c>
      <c r="F71" s="64"/>
      <c r="G71" s="33"/>
      <c r="H71" s="33"/>
      <c r="I71" s="33"/>
      <c r="J71" s="33"/>
      <c r="K71" s="34"/>
      <c r="L71" s="34"/>
      <c r="M71" s="34"/>
      <c r="N71" s="34"/>
      <c r="O71" s="35"/>
      <c r="P71" s="35"/>
      <c r="Q71" s="35"/>
      <c r="R71" s="35"/>
      <c r="S71" s="36">
        <v>15</v>
      </c>
      <c r="T71" s="36">
        <v>30</v>
      </c>
      <c r="U71" s="36"/>
      <c r="V71" s="36">
        <v>4</v>
      </c>
      <c r="W71" s="38"/>
      <c r="X71" s="38"/>
      <c r="Y71" s="38"/>
      <c r="Z71" s="38"/>
      <c r="AA71" s="39"/>
      <c r="AB71" s="39"/>
      <c r="AC71" s="39"/>
      <c r="AD71" s="39"/>
      <c r="AE71" s="64">
        <f t="shared" si="16"/>
        <v>45</v>
      </c>
      <c r="AF71" s="64">
        <f t="shared" si="17"/>
        <v>100</v>
      </c>
      <c r="AG71" s="64">
        <f t="shared" si="18"/>
        <v>4</v>
      </c>
      <c r="AH71" s="8"/>
      <c r="AI71" s="8"/>
      <c r="AK71" s="2"/>
      <c r="AL71" s="2"/>
      <c r="AM71" s="2"/>
    </row>
    <row r="72" spans="1:39" s="9" customFormat="1" ht="23.25">
      <c r="A72" s="93">
        <v>3</v>
      </c>
      <c r="B72" s="69" t="s">
        <v>61</v>
      </c>
      <c r="C72" s="63" t="s">
        <v>86</v>
      </c>
      <c r="D72" s="64"/>
      <c r="E72" s="64">
        <v>6</v>
      </c>
      <c r="F72" s="64"/>
      <c r="G72" s="33"/>
      <c r="H72" s="33"/>
      <c r="I72" s="33"/>
      <c r="J72" s="33"/>
      <c r="K72" s="34"/>
      <c r="L72" s="34"/>
      <c r="M72" s="34"/>
      <c r="N72" s="34"/>
      <c r="O72" s="35"/>
      <c r="P72" s="35"/>
      <c r="Q72" s="35"/>
      <c r="R72" s="35"/>
      <c r="S72" s="36"/>
      <c r="T72" s="36"/>
      <c r="U72" s="36"/>
      <c r="V72" s="36"/>
      <c r="W72" s="38"/>
      <c r="X72" s="38"/>
      <c r="Y72" s="38"/>
      <c r="Z72" s="38"/>
      <c r="AA72" s="39"/>
      <c r="AB72" s="39">
        <v>30</v>
      </c>
      <c r="AC72" s="39"/>
      <c r="AD72" s="39">
        <v>3</v>
      </c>
      <c r="AE72" s="64">
        <f t="shared" si="16"/>
        <v>30</v>
      </c>
      <c r="AF72" s="64">
        <f t="shared" si="17"/>
        <v>75</v>
      </c>
      <c r="AG72" s="64">
        <f t="shared" si="18"/>
        <v>3</v>
      </c>
      <c r="AH72" s="8"/>
      <c r="AI72" s="8"/>
      <c r="AK72" s="2"/>
      <c r="AL72" s="2"/>
      <c r="AM72" s="2"/>
    </row>
    <row r="73" spans="1:39" s="105" customFormat="1" ht="23.25">
      <c r="A73" s="93">
        <v>4</v>
      </c>
      <c r="B73" s="69" t="s">
        <v>78</v>
      </c>
      <c r="C73" s="63" t="s">
        <v>177</v>
      </c>
      <c r="D73" s="64">
        <v>5</v>
      </c>
      <c r="E73" s="64">
        <v>5</v>
      </c>
      <c r="F73" s="64"/>
      <c r="G73" s="33"/>
      <c r="H73" s="33"/>
      <c r="I73" s="33"/>
      <c r="J73" s="33"/>
      <c r="K73" s="34"/>
      <c r="L73" s="34"/>
      <c r="M73" s="34"/>
      <c r="N73" s="34"/>
      <c r="O73" s="35"/>
      <c r="P73" s="35"/>
      <c r="Q73" s="35"/>
      <c r="R73" s="35"/>
      <c r="S73" s="36"/>
      <c r="T73" s="36"/>
      <c r="U73" s="36"/>
      <c r="V73" s="36"/>
      <c r="W73" s="38">
        <v>15</v>
      </c>
      <c r="X73" s="38">
        <v>15</v>
      </c>
      <c r="Y73" s="38"/>
      <c r="Z73" s="38">
        <v>3</v>
      </c>
      <c r="AA73" s="39"/>
      <c r="AB73" s="39"/>
      <c r="AC73" s="39"/>
      <c r="AD73" s="39"/>
      <c r="AE73" s="64">
        <f t="shared" si="16"/>
        <v>30</v>
      </c>
      <c r="AF73" s="64">
        <f t="shared" si="17"/>
        <v>75</v>
      </c>
      <c r="AG73" s="64">
        <f t="shared" si="18"/>
        <v>3</v>
      </c>
      <c r="AH73" s="104"/>
      <c r="AI73" s="104"/>
      <c r="AK73" s="101"/>
      <c r="AL73" s="101"/>
      <c r="AM73" s="101"/>
    </row>
    <row r="74" spans="1:39" s="9" customFormat="1" ht="49.5" customHeight="1">
      <c r="A74" s="93">
        <v>5</v>
      </c>
      <c r="B74" s="66" t="s">
        <v>140</v>
      </c>
      <c r="C74" s="63" t="s">
        <v>174</v>
      </c>
      <c r="D74" s="72"/>
      <c r="E74" s="64" t="s">
        <v>54</v>
      </c>
      <c r="F74" s="64"/>
      <c r="G74" s="33"/>
      <c r="H74" s="33">
        <v>30</v>
      </c>
      <c r="I74" s="33"/>
      <c r="J74" s="33">
        <v>2</v>
      </c>
      <c r="K74" s="34"/>
      <c r="L74" s="34">
        <v>30</v>
      </c>
      <c r="M74" s="34"/>
      <c r="N74" s="34">
        <v>2</v>
      </c>
      <c r="O74" s="35"/>
      <c r="P74" s="35">
        <v>30</v>
      </c>
      <c r="Q74" s="35"/>
      <c r="R74" s="35">
        <v>2</v>
      </c>
      <c r="S74" s="36"/>
      <c r="T74" s="36">
        <v>30</v>
      </c>
      <c r="U74" s="36"/>
      <c r="V74" s="36">
        <v>2</v>
      </c>
      <c r="W74" s="38"/>
      <c r="X74" s="38">
        <v>30</v>
      </c>
      <c r="Y74" s="38"/>
      <c r="Z74" s="38">
        <v>2</v>
      </c>
      <c r="AA74" s="39"/>
      <c r="AB74" s="39"/>
      <c r="AC74" s="39"/>
      <c r="AD74" s="39"/>
      <c r="AE74" s="64">
        <f t="shared" si="16"/>
        <v>150</v>
      </c>
      <c r="AF74" s="64">
        <f t="shared" si="17"/>
        <v>250</v>
      </c>
      <c r="AG74" s="64">
        <f t="shared" si="18"/>
        <v>10</v>
      </c>
      <c r="AH74" s="8"/>
      <c r="AI74" s="8"/>
      <c r="AK74" s="2"/>
      <c r="AL74" s="2"/>
      <c r="AM74" s="2"/>
    </row>
    <row r="75" spans="1:39" s="9" customFormat="1" ht="30" customHeight="1">
      <c r="A75" s="93">
        <v>6</v>
      </c>
      <c r="B75" s="116" t="s">
        <v>141</v>
      </c>
      <c r="C75" s="63" t="s">
        <v>175</v>
      </c>
      <c r="D75" s="72"/>
      <c r="E75" s="64">
        <v>2.4</v>
      </c>
      <c r="F75" s="64"/>
      <c r="G75" s="33"/>
      <c r="H75" s="33"/>
      <c r="I75" s="33"/>
      <c r="J75" s="33"/>
      <c r="K75" s="34"/>
      <c r="L75" s="34">
        <v>30</v>
      </c>
      <c r="M75" s="34"/>
      <c r="N75" s="34">
        <v>2</v>
      </c>
      <c r="O75" s="35"/>
      <c r="P75" s="35"/>
      <c r="Q75" s="35"/>
      <c r="R75" s="35"/>
      <c r="S75" s="36"/>
      <c r="T75" s="36">
        <v>30</v>
      </c>
      <c r="U75" s="36"/>
      <c r="V75" s="36">
        <v>2</v>
      </c>
      <c r="W75" s="38"/>
      <c r="X75" s="38"/>
      <c r="Y75" s="38"/>
      <c r="Z75" s="38"/>
      <c r="AA75" s="39"/>
      <c r="AB75" s="39"/>
      <c r="AC75" s="39"/>
      <c r="AD75" s="39"/>
      <c r="AE75" s="64">
        <f t="shared" si="16"/>
        <v>60</v>
      </c>
      <c r="AF75" s="64">
        <f t="shared" si="17"/>
        <v>100</v>
      </c>
      <c r="AG75" s="64">
        <f t="shared" si="18"/>
        <v>4</v>
      </c>
      <c r="AH75" s="8"/>
      <c r="AI75" s="8"/>
      <c r="AK75" s="2"/>
      <c r="AL75" s="2"/>
      <c r="AM75" s="2"/>
    </row>
    <row r="76" spans="1:39" s="9" customFormat="1" ht="30.75" customHeight="1">
      <c r="A76" s="225" t="s">
        <v>138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7"/>
      <c r="AH76" s="8"/>
      <c r="AI76" s="8"/>
      <c r="AK76" s="2"/>
      <c r="AL76" s="2"/>
      <c r="AM76" s="2"/>
    </row>
    <row r="77" spans="1:39" s="9" customFormat="1" ht="42.75" customHeight="1">
      <c r="A77" s="93">
        <v>1</v>
      </c>
      <c r="B77" s="40" t="s">
        <v>62</v>
      </c>
      <c r="C77" s="63" t="s">
        <v>92</v>
      </c>
      <c r="D77" s="64">
        <v>4</v>
      </c>
      <c r="E77" s="64">
        <v>4</v>
      </c>
      <c r="F77" s="64"/>
      <c r="G77" s="33"/>
      <c r="H77" s="33"/>
      <c r="I77" s="33"/>
      <c r="J77" s="33"/>
      <c r="K77" s="34"/>
      <c r="L77" s="34"/>
      <c r="M77" s="34"/>
      <c r="N77" s="34"/>
      <c r="O77" s="35"/>
      <c r="P77" s="35"/>
      <c r="Q77" s="35"/>
      <c r="R77" s="35"/>
      <c r="S77" s="36">
        <v>15</v>
      </c>
      <c r="T77" s="36">
        <v>30</v>
      </c>
      <c r="U77" s="36"/>
      <c r="V77" s="36">
        <v>4</v>
      </c>
      <c r="W77" s="38"/>
      <c r="X77" s="38"/>
      <c r="Y77" s="38"/>
      <c r="Z77" s="38"/>
      <c r="AA77" s="39"/>
      <c r="AB77" s="39"/>
      <c r="AC77" s="39"/>
      <c r="AD77" s="39"/>
      <c r="AE77" s="64">
        <f aca="true" t="shared" si="19" ref="AE77:AE82">SUM(G77:I77,K77:M77,O77:Q77,S77:U77,W77:Y77,AA77:AC77)</f>
        <v>45</v>
      </c>
      <c r="AF77" s="64">
        <f aca="true" t="shared" si="20" ref="AF77:AF82">AG77*25</f>
        <v>100</v>
      </c>
      <c r="AG77" s="64">
        <f aca="true" t="shared" si="21" ref="AG77:AG82">SUM(J77,N77,R77,V77,Z77,AD77)</f>
        <v>4</v>
      </c>
      <c r="AH77" s="8"/>
      <c r="AI77" s="8"/>
      <c r="AK77" s="2"/>
      <c r="AL77" s="2"/>
      <c r="AM77" s="2"/>
    </row>
    <row r="78" spans="1:39" s="9" customFormat="1" ht="23.25">
      <c r="A78" s="93">
        <v>2</v>
      </c>
      <c r="B78" s="40" t="s">
        <v>63</v>
      </c>
      <c r="C78" s="63" t="s">
        <v>178</v>
      </c>
      <c r="D78" s="64"/>
      <c r="E78" s="64">
        <v>5</v>
      </c>
      <c r="F78" s="64"/>
      <c r="G78" s="33"/>
      <c r="H78" s="33"/>
      <c r="I78" s="33"/>
      <c r="J78" s="33"/>
      <c r="K78" s="34"/>
      <c r="L78" s="34"/>
      <c r="M78" s="34"/>
      <c r="N78" s="34"/>
      <c r="O78" s="35"/>
      <c r="P78" s="35"/>
      <c r="Q78" s="35"/>
      <c r="R78" s="35"/>
      <c r="S78" s="36"/>
      <c r="T78" s="36"/>
      <c r="U78" s="36"/>
      <c r="V78" s="36"/>
      <c r="W78" s="38"/>
      <c r="X78" s="38">
        <v>15</v>
      </c>
      <c r="Y78" s="38"/>
      <c r="Z78" s="38">
        <v>2</v>
      </c>
      <c r="AA78" s="39"/>
      <c r="AB78" s="39"/>
      <c r="AC78" s="39"/>
      <c r="AD78" s="39"/>
      <c r="AE78" s="64">
        <f t="shared" si="19"/>
        <v>15</v>
      </c>
      <c r="AF78" s="64">
        <f t="shared" si="20"/>
        <v>50</v>
      </c>
      <c r="AG78" s="64">
        <f t="shared" si="21"/>
        <v>2</v>
      </c>
      <c r="AH78" s="8"/>
      <c r="AI78" s="8"/>
      <c r="AK78" s="2"/>
      <c r="AL78" s="2"/>
      <c r="AM78" s="2"/>
    </row>
    <row r="79" spans="1:39" s="9" customFormat="1" ht="23.25">
      <c r="A79" s="93">
        <v>3</v>
      </c>
      <c r="B79" s="40" t="s">
        <v>64</v>
      </c>
      <c r="C79" s="63" t="s">
        <v>179</v>
      </c>
      <c r="D79" s="64">
        <v>5</v>
      </c>
      <c r="E79" s="64">
        <v>5</v>
      </c>
      <c r="F79" s="64"/>
      <c r="G79" s="33"/>
      <c r="H79" s="33"/>
      <c r="I79" s="33"/>
      <c r="J79" s="33"/>
      <c r="K79" s="34"/>
      <c r="L79" s="34"/>
      <c r="M79" s="34"/>
      <c r="N79" s="34"/>
      <c r="O79" s="35"/>
      <c r="P79" s="35"/>
      <c r="Q79" s="35"/>
      <c r="R79" s="35"/>
      <c r="S79" s="36"/>
      <c r="T79" s="36"/>
      <c r="U79" s="36"/>
      <c r="V79" s="36"/>
      <c r="W79" s="38">
        <v>15</v>
      </c>
      <c r="X79" s="38">
        <v>30</v>
      </c>
      <c r="Y79" s="38"/>
      <c r="Z79" s="38">
        <v>3</v>
      </c>
      <c r="AA79" s="39"/>
      <c r="AB79" s="39"/>
      <c r="AC79" s="39"/>
      <c r="AD79" s="39"/>
      <c r="AE79" s="64">
        <f t="shared" si="19"/>
        <v>45</v>
      </c>
      <c r="AF79" s="64">
        <f t="shared" si="20"/>
        <v>75</v>
      </c>
      <c r="AG79" s="64">
        <f t="shared" si="21"/>
        <v>3</v>
      </c>
      <c r="AH79" s="8"/>
      <c r="AI79" s="8"/>
      <c r="AK79" s="2"/>
      <c r="AL79" s="2"/>
      <c r="AM79" s="2"/>
    </row>
    <row r="80" spans="1:39" s="9" customFormat="1" ht="23.25">
      <c r="A80" s="93">
        <v>4</v>
      </c>
      <c r="B80" s="40" t="s">
        <v>65</v>
      </c>
      <c r="C80" s="63" t="s">
        <v>180</v>
      </c>
      <c r="D80" s="64"/>
      <c r="E80" s="64">
        <v>6</v>
      </c>
      <c r="F80" s="64"/>
      <c r="G80" s="33"/>
      <c r="H80" s="33"/>
      <c r="I80" s="33"/>
      <c r="J80" s="33"/>
      <c r="K80" s="34"/>
      <c r="L80" s="34"/>
      <c r="M80" s="34"/>
      <c r="N80" s="34"/>
      <c r="O80" s="35"/>
      <c r="P80" s="35"/>
      <c r="Q80" s="35"/>
      <c r="R80" s="35"/>
      <c r="S80" s="36"/>
      <c r="T80" s="36"/>
      <c r="U80" s="36"/>
      <c r="V80" s="36"/>
      <c r="W80" s="38"/>
      <c r="X80" s="38"/>
      <c r="Y80" s="38"/>
      <c r="Z80" s="38"/>
      <c r="AA80" s="39"/>
      <c r="AB80" s="39">
        <v>30</v>
      </c>
      <c r="AC80" s="39"/>
      <c r="AD80" s="39">
        <v>3</v>
      </c>
      <c r="AE80" s="64">
        <f t="shared" si="19"/>
        <v>30</v>
      </c>
      <c r="AF80" s="64">
        <f t="shared" si="20"/>
        <v>75</v>
      </c>
      <c r="AG80" s="64">
        <f t="shared" si="21"/>
        <v>3</v>
      </c>
      <c r="AH80" s="8"/>
      <c r="AI80" s="8"/>
      <c r="AK80" s="2"/>
      <c r="AL80" s="2"/>
      <c r="AM80" s="2"/>
    </row>
    <row r="81" spans="1:39" s="9" customFormat="1" ht="46.5">
      <c r="A81" s="94">
        <v>5</v>
      </c>
      <c r="B81" s="65" t="s">
        <v>140</v>
      </c>
      <c r="C81" s="63" t="s">
        <v>174</v>
      </c>
      <c r="D81" s="72"/>
      <c r="E81" s="64" t="s">
        <v>54</v>
      </c>
      <c r="F81" s="64"/>
      <c r="G81" s="33"/>
      <c r="H81" s="33">
        <v>30</v>
      </c>
      <c r="I81" s="33"/>
      <c r="J81" s="33">
        <v>2</v>
      </c>
      <c r="K81" s="34"/>
      <c r="L81" s="34">
        <v>30</v>
      </c>
      <c r="M81" s="34"/>
      <c r="N81" s="34">
        <v>2</v>
      </c>
      <c r="O81" s="35"/>
      <c r="P81" s="35">
        <v>30</v>
      </c>
      <c r="Q81" s="35"/>
      <c r="R81" s="35">
        <v>2</v>
      </c>
      <c r="S81" s="36"/>
      <c r="T81" s="36">
        <v>30</v>
      </c>
      <c r="U81" s="36"/>
      <c r="V81" s="36">
        <v>2</v>
      </c>
      <c r="W81" s="38"/>
      <c r="X81" s="38">
        <v>30</v>
      </c>
      <c r="Y81" s="38"/>
      <c r="Z81" s="38">
        <v>2</v>
      </c>
      <c r="AA81" s="39"/>
      <c r="AB81" s="39"/>
      <c r="AC81" s="39"/>
      <c r="AD81" s="39"/>
      <c r="AE81" s="64">
        <f t="shared" si="19"/>
        <v>150</v>
      </c>
      <c r="AF81" s="64">
        <f t="shared" si="20"/>
        <v>250</v>
      </c>
      <c r="AG81" s="64">
        <f t="shared" si="21"/>
        <v>10</v>
      </c>
      <c r="AH81" s="8"/>
      <c r="AI81" s="8"/>
      <c r="AK81" s="2"/>
      <c r="AL81" s="2"/>
      <c r="AM81" s="2"/>
    </row>
    <row r="82" spans="1:39" s="9" customFormat="1" ht="30" customHeight="1">
      <c r="A82" s="94">
        <v>6</v>
      </c>
      <c r="B82" s="116" t="s">
        <v>141</v>
      </c>
      <c r="C82" s="63" t="s">
        <v>175</v>
      </c>
      <c r="D82" s="72"/>
      <c r="E82" s="64">
        <v>2.4</v>
      </c>
      <c r="F82" s="64"/>
      <c r="G82" s="33"/>
      <c r="H82" s="33"/>
      <c r="I82" s="33"/>
      <c r="J82" s="33"/>
      <c r="K82" s="34"/>
      <c r="L82" s="34">
        <v>30</v>
      </c>
      <c r="M82" s="34"/>
      <c r="N82" s="34">
        <v>2</v>
      </c>
      <c r="O82" s="35"/>
      <c r="P82" s="35"/>
      <c r="Q82" s="35"/>
      <c r="R82" s="35"/>
      <c r="S82" s="36"/>
      <c r="T82" s="36">
        <v>30</v>
      </c>
      <c r="U82" s="36"/>
      <c r="V82" s="36">
        <v>2</v>
      </c>
      <c r="W82" s="38"/>
      <c r="X82" s="38"/>
      <c r="Y82" s="38"/>
      <c r="Z82" s="38"/>
      <c r="AA82" s="39"/>
      <c r="AB82" s="39"/>
      <c r="AC82" s="39"/>
      <c r="AD82" s="39"/>
      <c r="AE82" s="64">
        <f t="shared" si="19"/>
        <v>60</v>
      </c>
      <c r="AF82" s="64">
        <f t="shared" si="20"/>
        <v>100</v>
      </c>
      <c r="AG82" s="64">
        <f t="shared" si="21"/>
        <v>4</v>
      </c>
      <c r="AH82" s="8"/>
      <c r="AI82" s="8"/>
      <c r="AK82" s="2"/>
      <c r="AL82" s="2"/>
      <c r="AM82" s="2"/>
    </row>
    <row r="83" spans="1:33" ht="32.25" customHeight="1">
      <c r="A83" s="185" t="s">
        <v>12</v>
      </c>
      <c r="B83" s="186"/>
      <c r="C83" s="64"/>
      <c r="D83" s="64"/>
      <c r="E83" s="64"/>
      <c r="F83" s="64"/>
      <c r="G83" s="70">
        <f>SUM(G77:G82)</f>
        <v>0</v>
      </c>
      <c r="H83" s="70">
        <f aca="true" t="shared" si="22" ref="H83:AG83">SUM(H77:H82)</f>
        <v>30</v>
      </c>
      <c r="I83" s="70">
        <f t="shared" si="22"/>
        <v>0</v>
      </c>
      <c r="J83" s="70">
        <f t="shared" si="22"/>
        <v>2</v>
      </c>
      <c r="K83" s="70">
        <f t="shared" si="22"/>
        <v>0</v>
      </c>
      <c r="L83" s="70">
        <f t="shared" si="22"/>
        <v>60</v>
      </c>
      <c r="M83" s="70">
        <f t="shared" si="22"/>
        <v>0</v>
      </c>
      <c r="N83" s="70">
        <f t="shared" si="22"/>
        <v>4</v>
      </c>
      <c r="O83" s="70">
        <f t="shared" si="22"/>
        <v>0</v>
      </c>
      <c r="P83" s="70">
        <f t="shared" si="22"/>
        <v>30</v>
      </c>
      <c r="Q83" s="70">
        <f t="shared" si="22"/>
        <v>0</v>
      </c>
      <c r="R83" s="70">
        <f t="shared" si="22"/>
        <v>2</v>
      </c>
      <c r="S83" s="70">
        <f t="shared" si="22"/>
        <v>15</v>
      </c>
      <c r="T83" s="70">
        <f t="shared" si="22"/>
        <v>90</v>
      </c>
      <c r="U83" s="70">
        <f t="shared" si="22"/>
        <v>0</v>
      </c>
      <c r="V83" s="70">
        <f t="shared" si="22"/>
        <v>8</v>
      </c>
      <c r="W83" s="70">
        <f t="shared" si="22"/>
        <v>15</v>
      </c>
      <c r="X83" s="70">
        <f t="shared" si="22"/>
        <v>75</v>
      </c>
      <c r="Y83" s="70">
        <f t="shared" si="22"/>
        <v>0</v>
      </c>
      <c r="Z83" s="70">
        <f t="shared" si="22"/>
        <v>7</v>
      </c>
      <c r="AA83" s="70">
        <f t="shared" si="22"/>
        <v>0</v>
      </c>
      <c r="AB83" s="70">
        <f t="shared" si="22"/>
        <v>30</v>
      </c>
      <c r="AC83" s="70">
        <f t="shared" si="22"/>
        <v>0</v>
      </c>
      <c r="AD83" s="70">
        <f t="shared" si="22"/>
        <v>3</v>
      </c>
      <c r="AE83" s="70">
        <f t="shared" si="22"/>
        <v>345</v>
      </c>
      <c r="AF83" s="70">
        <f t="shared" si="22"/>
        <v>650</v>
      </c>
      <c r="AG83" s="70">
        <f t="shared" si="22"/>
        <v>26</v>
      </c>
    </row>
    <row r="84" spans="1:33" ht="32.25" customHeight="1">
      <c r="A84" s="201" t="s">
        <v>99</v>
      </c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</row>
    <row r="85" spans="1:33" ht="45.75" customHeight="1">
      <c r="A85" s="93">
        <v>1</v>
      </c>
      <c r="B85" s="65" t="s">
        <v>66</v>
      </c>
      <c r="C85" s="75" t="s">
        <v>217</v>
      </c>
      <c r="D85" s="64"/>
      <c r="E85" s="64">
        <v>3</v>
      </c>
      <c r="F85" s="72"/>
      <c r="G85" s="54"/>
      <c r="H85" s="54"/>
      <c r="I85" s="54"/>
      <c r="J85" s="54"/>
      <c r="K85" s="55"/>
      <c r="L85" s="34"/>
      <c r="M85" s="34"/>
      <c r="N85" s="34"/>
      <c r="O85" s="73"/>
      <c r="P85" s="35">
        <v>15</v>
      </c>
      <c r="Q85" s="35"/>
      <c r="R85" s="35">
        <v>2</v>
      </c>
      <c r="S85" s="36"/>
      <c r="T85" s="36"/>
      <c r="U85" s="36"/>
      <c r="V85" s="36"/>
      <c r="W85" s="38"/>
      <c r="X85" s="38"/>
      <c r="Y85" s="38"/>
      <c r="Z85" s="38"/>
      <c r="AA85" s="77"/>
      <c r="AB85" s="77"/>
      <c r="AC85" s="77"/>
      <c r="AD85" s="77"/>
      <c r="AE85" s="64">
        <f>SUM(G85:I85,K85:M85,O85:Q85,S85:U85,W85:Y85,AA85:AC85)</f>
        <v>15</v>
      </c>
      <c r="AF85" s="64">
        <f>AG85*25</f>
        <v>50</v>
      </c>
      <c r="AG85" s="64">
        <f>SUM(J85,N85,R85,V85,Z85,AD85)</f>
        <v>2</v>
      </c>
    </row>
    <row r="86" spans="1:33" ht="46.5">
      <c r="A86" s="93">
        <v>2</v>
      </c>
      <c r="B86" s="65" t="s">
        <v>67</v>
      </c>
      <c r="C86" s="75" t="s">
        <v>218</v>
      </c>
      <c r="D86" s="64"/>
      <c r="E86" s="64">
        <v>5</v>
      </c>
      <c r="F86" s="72"/>
      <c r="G86" s="54"/>
      <c r="H86" s="54"/>
      <c r="I86" s="54"/>
      <c r="J86" s="54"/>
      <c r="K86" s="55"/>
      <c r="L86" s="34"/>
      <c r="M86" s="34"/>
      <c r="N86" s="34"/>
      <c r="O86" s="73"/>
      <c r="P86" s="35"/>
      <c r="Q86" s="35"/>
      <c r="R86" s="35"/>
      <c r="S86" s="36"/>
      <c r="T86" s="36"/>
      <c r="U86" s="36"/>
      <c r="V86" s="36"/>
      <c r="W86" s="38"/>
      <c r="X86" s="38">
        <v>15</v>
      </c>
      <c r="Y86" s="38"/>
      <c r="Z86" s="38">
        <v>2</v>
      </c>
      <c r="AA86" s="77"/>
      <c r="AB86" s="77"/>
      <c r="AC86" s="77"/>
      <c r="AD86" s="77"/>
      <c r="AE86" s="64">
        <f>SUM(G86:I86,K86:M86,O86:Q86,S86:U86,W86:Y86,AA86:AC86)</f>
        <v>15</v>
      </c>
      <c r="AF86" s="64">
        <f>AG86*25</f>
        <v>50</v>
      </c>
      <c r="AG86" s="64">
        <f>SUM(J86,N86,R86,V86,Z86,AD86)</f>
        <v>2</v>
      </c>
    </row>
    <row r="87" spans="1:33" ht="44.25" customHeight="1">
      <c r="A87" s="93">
        <v>3</v>
      </c>
      <c r="B87" s="65" t="s">
        <v>68</v>
      </c>
      <c r="C87" s="75" t="s">
        <v>222</v>
      </c>
      <c r="D87" s="64"/>
      <c r="E87" s="64">
        <v>4</v>
      </c>
      <c r="F87" s="72"/>
      <c r="G87" s="54"/>
      <c r="H87" s="54"/>
      <c r="I87" s="54"/>
      <c r="J87" s="54"/>
      <c r="K87" s="55"/>
      <c r="L87" s="34"/>
      <c r="M87" s="34"/>
      <c r="N87" s="34"/>
      <c r="O87" s="73"/>
      <c r="P87" s="35"/>
      <c r="Q87" s="35"/>
      <c r="R87" s="35"/>
      <c r="S87" s="36"/>
      <c r="T87" s="36">
        <v>40</v>
      </c>
      <c r="U87" s="36"/>
      <c r="V87" s="36">
        <v>2</v>
      </c>
      <c r="W87" s="38"/>
      <c r="X87" s="38"/>
      <c r="Y87" s="38"/>
      <c r="Z87" s="38"/>
      <c r="AA87" s="77"/>
      <c r="AB87" s="77"/>
      <c r="AC87" s="77"/>
      <c r="AD87" s="77"/>
      <c r="AE87" s="64">
        <f>SUM(G87:I87,K87:M87,O87:Q87,S87:U87,W87:Y87,AA87:AC87)</f>
        <v>40</v>
      </c>
      <c r="AF87" s="64">
        <f>AG87*25</f>
        <v>50</v>
      </c>
      <c r="AG87" s="64">
        <f>SUM(J87,N87,R87,V87,Z87,AD87)</f>
        <v>2</v>
      </c>
    </row>
    <row r="88" spans="1:33" ht="45.75" customHeight="1">
      <c r="A88" s="93">
        <v>4</v>
      </c>
      <c r="B88" s="65" t="s">
        <v>77</v>
      </c>
      <c r="C88" s="75" t="s">
        <v>215</v>
      </c>
      <c r="D88" s="64"/>
      <c r="E88" s="64" t="s">
        <v>69</v>
      </c>
      <c r="F88" s="72"/>
      <c r="G88" s="54"/>
      <c r="H88" s="54"/>
      <c r="I88" s="54"/>
      <c r="J88" s="54"/>
      <c r="K88" s="55"/>
      <c r="L88" s="34">
        <v>45</v>
      </c>
      <c r="M88" s="34"/>
      <c r="N88" s="34">
        <v>2</v>
      </c>
      <c r="O88" s="73"/>
      <c r="P88" s="35">
        <v>45</v>
      </c>
      <c r="Q88" s="35"/>
      <c r="R88" s="35">
        <v>2</v>
      </c>
      <c r="S88" s="36"/>
      <c r="T88" s="36">
        <v>30</v>
      </c>
      <c r="U88" s="36"/>
      <c r="V88" s="36">
        <v>1</v>
      </c>
      <c r="W88" s="38"/>
      <c r="X88" s="38"/>
      <c r="Y88" s="38"/>
      <c r="Z88" s="38"/>
      <c r="AA88" s="77"/>
      <c r="AB88" s="77"/>
      <c r="AC88" s="77"/>
      <c r="AD88" s="77"/>
      <c r="AE88" s="64">
        <f>SUM(G88:I88,K88:M88,O88:Q88,S88:U88,W88:Y88,AA88:AC88)</f>
        <v>120</v>
      </c>
      <c r="AF88" s="64">
        <f>AG88*25</f>
        <v>125</v>
      </c>
      <c r="AG88" s="64">
        <f>SUM(J88,N88,R88,V88,Z88,AD88)</f>
        <v>5</v>
      </c>
    </row>
    <row r="89" spans="1:33" ht="30.75" customHeight="1">
      <c r="A89" s="185" t="s">
        <v>12</v>
      </c>
      <c r="B89" s="186"/>
      <c r="C89" s="75"/>
      <c r="D89" s="64"/>
      <c r="E89" s="64"/>
      <c r="F89" s="72"/>
      <c r="G89" s="70">
        <f>SUM(G85:G88)</f>
        <v>0</v>
      </c>
      <c r="H89" s="70">
        <f aca="true" t="shared" si="23" ref="H89:AG89">SUM(H85:H88)</f>
        <v>0</v>
      </c>
      <c r="I89" s="70">
        <f t="shared" si="23"/>
        <v>0</v>
      </c>
      <c r="J89" s="70">
        <f t="shared" si="23"/>
        <v>0</v>
      </c>
      <c r="K89" s="70">
        <f t="shared" si="23"/>
        <v>0</v>
      </c>
      <c r="L89" s="70">
        <f t="shared" si="23"/>
        <v>45</v>
      </c>
      <c r="M89" s="70">
        <f t="shared" si="23"/>
        <v>0</v>
      </c>
      <c r="N89" s="70">
        <f t="shared" si="23"/>
        <v>2</v>
      </c>
      <c r="O89" s="70">
        <f t="shared" si="23"/>
        <v>0</v>
      </c>
      <c r="P89" s="70">
        <f t="shared" si="23"/>
        <v>60</v>
      </c>
      <c r="Q89" s="70">
        <f t="shared" si="23"/>
        <v>0</v>
      </c>
      <c r="R89" s="70">
        <f t="shared" si="23"/>
        <v>4</v>
      </c>
      <c r="S89" s="70">
        <f t="shared" si="23"/>
        <v>0</v>
      </c>
      <c r="T89" s="70">
        <f t="shared" si="23"/>
        <v>70</v>
      </c>
      <c r="U89" s="70">
        <f t="shared" si="23"/>
        <v>0</v>
      </c>
      <c r="V89" s="70">
        <f t="shared" si="23"/>
        <v>3</v>
      </c>
      <c r="W89" s="70">
        <f t="shared" si="23"/>
        <v>0</v>
      </c>
      <c r="X89" s="70">
        <f t="shared" si="23"/>
        <v>15</v>
      </c>
      <c r="Y89" s="70">
        <f t="shared" si="23"/>
        <v>0</v>
      </c>
      <c r="Z89" s="70">
        <f t="shared" si="23"/>
        <v>2</v>
      </c>
      <c r="AA89" s="70">
        <f t="shared" si="23"/>
        <v>0</v>
      </c>
      <c r="AB89" s="70">
        <f t="shared" si="23"/>
        <v>0</v>
      </c>
      <c r="AC89" s="70">
        <f t="shared" si="23"/>
        <v>0</v>
      </c>
      <c r="AD89" s="70">
        <f t="shared" si="23"/>
        <v>0</v>
      </c>
      <c r="AE89" s="70">
        <f t="shared" si="23"/>
        <v>190</v>
      </c>
      <c r="AF89" s="70">
        <f t="shared" si="23"/>
        <v>275</v>
      </c>
      <c r="AG89" s="70">
        <f t="shared" si="23"/>
        <v>11</v>
      </c>
    </row>
    <row r="90" spans="1:33" ht="36" customHeight="1">
      <c r="A90" s="201" t="s">
        <v>93</v>
      </c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20"/>
    </row>
    <row r="91" spans="1:33" s="101" customFormat="1" ht="43.5" customHeight="1">
      <c r="A91" s="141">
        <v>1</v>
      </c>
      <c r="B91" s="142" t="s">
        <v>139</v>
      </c>
      <c r="C91" s="63" t="s">
        <v>181</v>
      </c>
      <c r="D91" s="72"/>
      <c r="E91" s="64" t="s">
        <v>221</v>
      </c>
      <c r="F91" s="64"/>
      <c r="G91" s="33"/>
      <c r="H91" s="33"/>
      <c r="I91" s="33"/>
      <c r="J91" s="33"/>
      <c r="K91" s="34"/>
      <c r="L91" s="143">
        <v>120</v>
      </c>
      <c r="M91" s="143"/>
      <c r="N91" s="143">
        <v>4</v>
      </c>
      <c r="O91" s="144"/>
      <c r="P91" s="144">
        <v>220</v>
      </c>
      <c r="Q91" s="144"/>
      <c r="R91" s="144">
        <v>7</v>
      </c>
      <c r="S91" s="145"/>
      <c r="T91" s="145">
        <v>220</v>
      </c>
      <c r="U91" s="145"/>
      <c r="V91" s="145">
        <v>8</v>
      </c>
      <c r="W91" s="146"/>
      <c r="X91" s="146">
        <v>190</v>
      </c>
      <c r="Y91" s="38"/>
      <c r="Z91" s="146">
        <v>7</v>
      </c>
      <c r="AA91" s="147"/>
      <c r="AB91" s="147"/>
      <c r="AC91" s="147"/>
      <c r="AD91" s="147"/>
      <c r="AE91" s="148">
        <v>750</v>
      </c>
      <c r="AF91" s="148">
        <v>780</v>
      </c>
      <c r="AG91" s="148">
        <f>SUM(J91,N91,R91,V91,Z91,AD91)</f>
        <v>26</v>
      </c>
    </row>
    <row r="92" spans="1:33" ht="32.25" customHeight="1">
      <c r="A92" s="216" t="s">
        <v>225</v>
      </c>
      <c r="B92" s="217"/>
      <c r="C92" s="64"/>
      <c r="D92" s="64"/>
      <c r="E92" s="64"/>
      <c r="F92" s="64"/>
      <c r="G92" s="60">
        <f aca="true" t="shared" si="24" ref="G92:AG92">SUM(G91,G89,G83,G54,G49,G21)</f>
        <v>169</v>
      </c>
      <c r="H92" s="60">
        <f t="shared" si="24"/>
        <v>230</v>
      </c>
      <c r="I92" s="60">
        <f t="shared" si="24"/>
        <v>12</v>
      </c>
      <c r="J92" s="99">
        <f t="shared" si="24"/>
        <v>29</v>
      </c>
      <c r="K92" s="60">
        <f t="shared" si="24"/>
        <v>105</v>
      </c>
      <c r="L92" s="60">
        <f t="shared" si="24"/>
        <v>405</v>
      </c>
      <c r="M92" s="60">
        <f t="shared" si="24"/>
        <v>0</v>
      </c>
      <c r="N92" s="99">
        <f t="shared" si="24"/>
        <v>31</v>
      </c>
      <c r="O92" s="60">
        <f t="shared" si="24"/>
        <v>45</v>
      </c>
      <c r="P92" s="60">
        <f t="shared" si="24"/>
        <v>478</v>
      </c>
      <c r="Q92" s="60">
        <f t="shared" si="24"/>
        <v>12</v>
      </c>
      <c r="R92" s="99">
        <f t="shared" si="24"/>
        <v>29</v>
      </c>
      <c r="S92" s="60">
        <f t="shared" si="24"/>
        <v>75</v>
      </c>
      <c r="T92" s="60">
        <f t="shared" si="24"/>
        <v>518</v>
      </c>
      <c r="U92" s="60">
        <f t="shared" si="24"/>
        <v>12</v>
      </c>
      <c r="V92" s="99">
        <f t="shared" si="24"/>
        <v>31</v>
      </c>
      <c r="W92" s="60">
        <f t="shared" si="24"/>
        <v>45</v>
      </c>
      <c r="X92" s="60">
        <f t="shared" si="24"/>
        <v>435</v>
      </c>
      <c r="Y92" s="60">
        <f t="shared" si="24"/>
        <v>0</v>
      </c>
      <c r="Z92" s="99">
        <f t="shared" si="24"/>
        <v>30</v>
      </c>
      <c r="AA92" s="60">
        <f t="shared" si="24"/>
        <v>60</v>
      </c>
      <c r="AB92" s="60">
        <f t="shared" si="24"/>
        <v>165</v>
      </c>
      <c r="AC92" s="60">
        <f t="shared" si="24"/>
        <v>0</v>
      </c>
      <c r="AD92" s="99">
        <f t="shared" si="24"/>
        <v>30</v>
      </c>
      <c r="AE92" s="60">
        <f>AE91+AE89+AE83+AE54+AE49+AE21</f>
        <v>2766</v>
      </c>
      <c r="AF92" s="60">
        <f t="shared" si="24"/>
        <v>4706</v>
      </c>
      <c r="AG92" s="60">
        <f t="shared" si="24"/>
        <v>180</v>
      </c>
    </row>
    <row r="93" spans="1:33" s="44" customFormat="1" ht="16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9"/>
    </row>
    <row r="94" spans="1:33" s="44" customFormat="1" ht="32.25" customHeight="1">
      <c r="A94" s="96"/>
      <c r="B94" s="96"/>
      <c r="C94" s="97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8"/>
      <c r="AC94" s="56"/>
      <c r="AD94" s="56"/>
      <c r="AE94" s="56"/>
      <c r="AF94" s="56"/>
      <c r="AG94" s="56"/>
    </row>
    <row r="95" spans="1:33" s="44" customFormat="1" ht="37.5" customHeight="1">
      <c r="A95" s="57"/>
      <c r="B95" s="169" t="s">
        <v>232</v>
      </c>
      <c r="C95" s="58"/>
      <c r="D95" s="58"/>
      <c r="E95" s="58"/>
      <c r="F95" s="58"/>
      <c r="G95" s="58"/>
      <c r="H95" s="58"/>
      <c r="I95" s="58"/>
      <c r="J95" s="58"/>
      <c r="K95" s="58"/>
      <c r="L95" s="113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C95" s="58"/>
      <c r="AD95" s="58"/>
      <c r="AE95" s="58"/>
      <c r="AF95" s="58"/>
      <c r="AG95" s="58"/>
    </row>
    <row r="96" spans="1:33" s="44" customFormat="1" ht="37.5" customHeight="1">
      <c r="A96" s="45" t="s">
        <v>142</v>
      </c>
      <c r="B96" s="45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</row>
    <row r="97" spans="1:33" s="44" customFormat="1" ht="37.5" customHeight="1">
      <c r="A97" s="45" t="s">
        <v>143</v>
      </c>
      <c r="B97" s="45" t="s">
        <v>74</v>
      </c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</row>
    <row r="98" spans="1:33" s="52" customFormat="1" ht="37.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</row>
    <row r="99" spans="1:33" s="44" customFormat="1" ht="37.5" customHeight="1">
      <c r="A99" s="43"/>
      <c r="B99" s="43"/>
      <c r="C99" s="43"/>
      <c r="D99" s="43"/>
      <c r="E99" s="43"/>
      <c r="F99" s="45"/>
      <c r="G99" s="45"/>
      <c r="H99" s="45"/>
      <c r="I99" s="45"/>
      <c r="J99" s="45"/>
      <c r="K99" s="45"/>
      <c r="L99" s="45"/>
      <c r="M99" s="45"/>
      <c r="N99" s="45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3:33" s="44" customFormat="1" ht="30" customHeight="1"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3:33" s="44" customFormat="1" ht="37.5" customHeight="1"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s="21" customFormat="1" ht="32.25" customHeight="1">
      <c r="A102" s="228" t="s">
        <v>226</v>
      </c>
      <c r="B102" s="228"/>
      <c r="C102" s="228"/>
      <c r="D102" s="228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</row>
    <row r="103" spans="1:33" s="21" customFormat="1" ht="32.25" customHeight="1">
      <c r="A103" s="229"/>
      <c r="B103" s="229"/>
      <c r="C103" s="12"/>
      <c r="D103" s="12"/>
      <c r="E103" s="12"/>
      <c r="F103" s="1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7"/>
      <c r="AF103" s="12"/>
      <c r="AG103" s="12"/>
    </row>
    <row r="104" spans="1:33" s="21" customFormat="1" ht="32.25" customHeight="1">
      <c r="A104" s="229"/>
      <c r="B104" s="229"/>
      <c r="C104" s="12"/>
      <c r="D104" s="12"/>
      <c r="E104" s="12"/>
      <c r="F104" s="1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12"/>
      <c r="AF104" s="12"/>
      <c r="AG104" s="12"/>
    </row>
    <row r="105" spans="1:33" s="21" customFormat="1" ht="32.25" customHeight="1">
      <c r="A105" s="229"/>
      <c r="B105" s="229"/>
      <c r="C105" s="12"/>
      <c r="D105" s="12"/>
      <c r="E105" s="12"/>
      <c r="F105" s="12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12"/>
      <c r="AF105" s="12"/>
      <c r="AG105" s="12"/>
    </row>
    <row r="106" spans="1:33" ht="32.25" customHeight="1">
      <c r="A106" s="229"/>
      <c r="B106" s="229"/>
      <c r="C106" s="114"/>
      <c r="D106" s="12"/>
      <c r="E106" s="12"/>
      <c r="F106" s="12"/>
      <c r="G106" s="26"/>
      <c r="H106" s="26"/>
      <c r="I106" s="26"/>
      <c r="J106" s="26"/>
      <c r="K106" s="26"/>
      <c r="L106" s="26"/>
      <c r="M106" s="26"/>
      <c r="N106" s="26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ht="32.25" customHeight="1">
      <c r="A107" s="24"/>
      <c r="B107" s="25"/>
      <c r="C107" s="115"/>
      <c r="D107" s="12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7"/>
      <c r="P107" s="17"/>
      <c r="Q107" s="17"/>
      <c r="R107" s="17"/>
      <c r="S107" s="17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ht="32.25" customHeight="1">
      <c r="A108" s="24"/>
      <c r="B108" s="17"/>
      <c r="C108" s="11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1:33" ht="32.25" customHeight="1">
      <c r="A109" s="24"/>
      <c r="B109" s="17"/>
      <c r="C109" s="11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 ht="32.25" customHeight="1">
      <c r="A110" s="24"/>
      <c r="B110" s="17"/>
      <c r="C110" s="11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ht="32.25" customHeight="1">
      <c r="A111" s="24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ht="32.25" customHeight="1">
      <c r="A112" s="24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3" ht="54.75" customHeight="1">
      <c r="A113" s="24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 s="21" customFormat="1" ht="32.25" customHeight="1">
      <c r="A114" s="24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20"/>
      <c r="AG114" s="17"/>
    </row>
    <row r="115" spans="1:33" s="21" customFormat="1" ht="32.25" customHeight="1">
      <c r="A115" s="14"/>
      <c r="B115" s="15"/>
      <c r="C115" s="16"/>
      <c r="D115" s="17"/>
      <c r="E115" s="18"/>
      <c r="F115" s="17"/>
      <c r="G115" s="17"/>
      <c r="H115" s="17"/>
      <c r="I115" s="17"/>
      <c r="J115" s="17"/>
      <c r="K115" s="17"/>
      <c r="L115" s="17"/>
      <c r="M115" s="19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20"/>
      <c r="AG115" s="17"/>
    </row>
    <row r="116" spans="1:33" s="21" customFormat="1" ht="32.25" customHeight="1">
      <c r="A116" s="14"/>
      <c r="B116" s="15"/>
      <c r="C116" s="16"/>
      <c r="D116" s="17"/>
      <c r="E116" s="18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20"/>
      <c r="AG116" s="17"/>
    </row>
    <row r="117" spans="1:33" s="21" customFormat="1" ht="32.25" customHeight="1">
      <c r="A117" s="14"/>
      <c r="B117" s="15"/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20"/>
      <c r="AG117" s="19"/>
    </row>
    <row r="118" spans="1:33" s="21" customFormat="1" ht="32.25" customHeight="1">
      <c r="A118" s="14"/>
      <c r="B118" s="15"/>
      <c r="C118" s="16"/>
      <c r="D118" s="17"/>
      <c r="E118" s="17"/>
      <c r="F118" s="17"/>
      <c r="G118" s="22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20"/>
      <c r="AG118" s="17"/>
    </row>
    <row r="119" spans="1:33" s="21" customFormat="1" ht="32.25" customHeight="1">
      <c r="A119" s="14"/>
      <c r="B119" s="15"/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1"/>
      <c r="P119" s="11"/>
      <c r="Q119" s="11"/>
      <c r="R119" s="11"/>
      <c r="S119" s="11"/>
      <c r="T119" s="11"/>
      <c r="U119" s="11"/>
      <c r="V119" s="11"/>
      <c r="W119" s="11"/>
      <c r="X119" s="238"/>
      <c r="Y119" s="238"/>
      <c r="Z119" s="238"/>
      <c r="AA119" s="238"/>
      <c r="AB119" s="238"/>
      <c r="AC119" s="11"/>
      <c r="AD119" s="11"/>
      <c r="AE119" s="11"/>
      <c r="AF119" s="23"/>
      <c r="AG119" s="11"/>
    </row>
    <row r="120" spans="1:33" s="21" customFormat="1" ht="32.25" customHeight="1">
      <c r="A120" s="14"/>
      <c r="B120" s="15"/>
      <c r="C120" s="1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238"/>
      <c r="Y120" s="238"/>
      <c r="Z120" s="11"/>
      <c r="AA120" s="11"/>
      <c r="AB120" s="11"/>
      <c r="AC120" s="11"/>
      <c r="AD120" s="11"/>
      <c r="AE120" s="11"/>
      <c r="AF120" s="11"/>
      <c r="AG120" s="11"/>
    </row>
    <row r="121" spans="1:33" ht="32.25" customHeight="1">
      <c r="A121" s="24"/>
      <c r="B121" s="25"/>
      <c r="C121" s="25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2"/>
      <c r="S121" s="11"/>
      <c r="T121" s="11"/>
      <c r="U121" s="11"/>
      <c r="V121" s="13"/>
      <c r="W121" s="12"/>
      <c r="X121" s="238"/>
      <c r="Y121" s="238"/>
      <c r="Z121" s="238"/>
      <c r="AA121" s="237"/>
      <c r="AB121" s="237"/>
      <c r="AC121" s="11"/>
      <c r="AD121" s="11"/>
      <c r="AE121" s="11"/>
      <c r="AF121" s="11"/>
      <c r="AG121" s="11"/>
    </row>
    <row r="122" spans="1:33" ht="32.25" customHeight="1">
      <c r="A122" s="24"/>
      <c r="B122" s="25"/>
      <c r="C122" s="25"/>
      <c r="D122" s="11"/>
      <c r="E122" s="12"/>
      <c r="F122" s="12"/>
      <c r="G122" s="12"/>
      <c r="H122" s="12"/>
      <c r="I122" s="12"/>
      <c r="J122" s="11"/>
      <c r="K122" s="11"/>
      <c r="L122" s="11"/>
      <c r="M122" s="13"/>
      <c r="N122" s="11"/>
      <c r="O122" s="11"/>
      <c r="P122" s="11"/>
      <c r="Q122" s="11"/>
      <c r="R122" s="12"/>
      <c r="S122" s="11"/>
      <c r="T122" s="11"/>
      <c r="U122" s="11"/>
      <c r="V122" s="13"/>
      <c r="W122" s="12"/>
      <c r="X122" s="238"/>
      <c r="Y122" s="238"/>
      <c r="Z122" s="11"/>
      <c r="AA122" s="237"/>
      <c r="AB122" s="229"/>
      <c r="AC122" s="11"/>
      <c r="AD122" s="11"/>
      <c r="AE122" s="11"/>
      <c r="AF122" s="11"/>
      <c r="AG122" s="11"/>
    </row>
    <row r="123" spans="1:33" ht="32.25" customHeight="1">
      <c r="A123" s="24"/>
      <c r="B123" s="25"/>
      <c r="C123" s="25"/>
      <c r="D123" s="11"/>
      <c r="E123" s="12"/>
      <c r="F123" s="12"/>
      <c r="G123" s="12"/>
      <c r="H123" s="12"/>
      <c r="I123" s="12"/>
      <c r="J123" s="11"/>
      <c r="K123" s="11"/>
      <c r="L123" s="11"/>
      <c r="M123" s="13"/>
      <c r="N123" s="11"/>
      <c r="O123" s="11"/>
      <c r="P123" s="11"/>
      <c r="Q123" s="11"/>
      <c r="R123" s="12"/>
      <c r="S123" s="11"/>
      <c r="T123" s="11"/>
      <c r="U123" s="11"/>
      <c r="V123" s="12"/>
      <c r="W123" s="12"/>
      <c r="X123" s="238"/>
      <c r="Y123" s="238"/>
      <c r="Z123" s="238"/>
      <c r="AA123" s="229"/>
      <c r="AB123" s="229"/>
      <c r="AC123" s="11"/>
      <c r="AD123" s="11"/>
      <c r="AE123" s="11"/>
      <c r="AF123" s="11"/>
      <c r="AG123" s="11"/>
    </row>
    <row r="124" spans="1:33" ht="32.25" customHeight="1">
      <c r="A124" s="24"/>
      <c r="B124" s="25"/>
      <c r="C124" s="25"/>
      <c r="D124" s="11"/>
      <c r="E124" s="12"/>
      <c r="F124" s="12"/>
      <c r="G124" s="12"/>
      <c r="H124" s="12"/>
      <c r="I124" s="12"/>
      <c r="J124" s="11"/>
      <c r="K124" s="11"/>
      <c r="L124" s="11"/>
      <c r="M124" s="12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ht="32.25" customHeight="1">
      <c r="A125" s="24"/>
      <c r="B125" s="28"/>
      <c r="C125" s="11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ht="32.25" customHeight="1">
      <c r="A126" s="21"/>
      <c r="B126" s="29"/>
      <c r="C126" s="11"/>
      <c r="D126" s="1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ht="32.25" customHeight="1">
      <c r="A127" s="21"/>
      <c r="B127" s="29"/>
      <c r="C127" s="11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ht="32.25" customHeight="1">
      <c r="A128" s="30"/>
      <c r="B128" s="31"/>
      <c r="C128" s="12"/>
      <c r="D128" s="12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32.25" customHeight="1">
      <c r="A129" s="30"/>
      <c r="B129" s="31"/>
      <c r="C129" s="12"/>
      <c r="D129" s="12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32.25" customHeight="1">
      <c r="A130" s="21"/>
      <c r="B130" s="29"/>
      <c r="C130" s="11"/>
      <c r="D130" s="12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32.25" customHeight="1">
      <c r="A131" s="30"/>
      <c r="B131" s="31"/>
      <c r="C131" s="12"/>
      <c r="D131" s="1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32.25" customHeight="1">
      <c r="A132" s="30"/>
      <c r="B132" s="31"/>
      <c r="C132" s="12"/>
      <c r="D132" s="1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ht="32.25" customHeight="1">
      <c r="A133" s="30"/>
      <c r="B133" s="31"/>
      <c r="C133" s="12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32.25" customHeight="1">
      <c r="A134" s="21"/>
      <c r="B134" s="32"/>
      <c r="C134" s="12"/>
      <c r="D134" s="12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32.25" customHeight="1">
      <c r="A135" s="30"/>
      <c r="B135" s="32"/>
      <c r="C135" s="12"/>
      <c r="D135" s="1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32.25" customHeight="1">
      <c r="A136" s="21"/>
      <c r="B136" s="31"/>
      <c r="C136" s="12"/>
      <c r="D136" s="1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32.25" customHeight="1">
      <c r="A137" s="30"/>
      <c r="B137" s="31"/>
      <c r="C137" s="12"/>
      <c r="D137" s="1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32.25" customHeight="1">
      <c r="A138" s="21"/>
      <c r="B138" s="31"/>
      <c r="C138" s="12"/>
      <c r="D138" s="1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32.25" customHeight="1">
      <c r="A139" s="30"/>
      <c r="B139" s="31"/>
      <c r="C139" s="12"/>
      <c r="D139" s="1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32.25" customHeight="1">
      <c r="A140" s="21"/>
      <c r="B140" s="29"/>
      <c r="C140" s="12"/>
      <c r="D140" s="12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32.25" customHeight="1">
      <c r="A141" s="21"/>
      <c r="B141" s="29"/>
      <c r="C141" s="12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32.25" customHeight="1">
      <c r="A142" s="21"/>
      <c r="B142" s="29"/>
      <c r="C142" s="12"/>
      <c r="D142" s="1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32.25" customHeight="1">
      <c r="A143" s="21"/>
      <c r="B143" s="29"/>
      <c r="C143" s="12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32.25" customHeight="1">
      <c r="A144" s="21"/>
      <c r="B144" s="29"/>
      <c r="C144" s="12"/>
      <c r="D144" s="1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ht="32.25" customHeight="1">
      <c r="A145" s="21"/>
      <c r="B145" s="29"/>
      <c r="C145" s="12"/>
      <c r="D145" s="12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32.25" customHeight="1">
      <c r="A146" s="21"/>
      <c r="B146" s="29"/>
      <c r="C146" s="12"/>
      <c r="D146" s="1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ht="32.25" customHeight="1">
      <c r="A147" s="21"/>
      <c r="B147" s="29"/>
      <c r="C147" s="12"/>
      <c r="D147" s="12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ht="32.25" customHeight="1">
      <c r="A148" s="21"/>
      <c r="B148" s="29"/>
      <c r="C148" s="12"/>
      <c r="D148" s="12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32.25" customHeight="1">
      <c r="A149" s="21"/>
      <c r="B149" s="29"/>
      <c r="C149" s="12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ht="32.25" customHeight="1">
      <c r="A150" s="21"/>
      <c r="B150" s="29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ht="32.25" customHeight="1">
      <c r="A151" s="21"/>
      <c r="B151" s="29"/>
      <c r="C151" s="12"/>
      <c r="D151" s="12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ht="32.25" customHeight="1">
      <c r="A152" s="21"/>
      <c r="B152" s="29"/>
      <c r="C152" s="12"/>
      <c r="D152" s="12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32.25" customHeight="1">
      <c r="A153" s="21"/>
      <c r="B153" s="29"/>
      <c r="C153" s="12"/>
      <c r="D153" s="12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ht="32.25" customHeight="1">
      <c r="A154" s="21"/>
      <c r="B154" s="29"/>
      <c r="C154" s="12"/>
      <c r="D154" s="12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ht="32.25" customHeight="1">
      <c r="A155" s="21"/>
      <c r="B155" s="29"/>
      <c r="C155" s="12"/>
      <c r="D155" s="12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ht="32.25" customHeight="1">
      <c r="A156" s="21"/>
      <c r="B156" s="29"/>
      <c r="C156" s="12"/>
      <c r="D156" s="12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ht="32.25" customHeight="1">
      <c r="A157" s="21"/>
      <c r="B157" s="29"/>
      <c r="C157" s="12"/>
      <c r="D157" s="12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ht="32.25" customHeight="1">
      <c r="A158" s="21"/>
      <c r="B158" s="29"/>
      <c r="C158" s="12"/>
      <c r="D158" s="12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ht="32.25" customHeight="1">
      <c r="A159" s="21"/>
      <c r="B159" s="29"/>
      <c r="C159" s="12"/>
      <c r="D159" s="12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ht="32.25" customHeight="1">
      <c r="A160" s="21"/>
      <c r="B160" s="29"/>
      <c r="C160" s="11"/>
      <c r="D160" s="12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1:33" ht="32.25" customHeight="1">
      <c r="A161" s="21"/>
      <c r="B161" s="29"/>
      <c r="C161" s="11"/>
      <c r="D161" s="12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1:33" ht="32.25" customHeight="1">
      <c r="A162" s="21"/>
      <c r="B162" s="29"/>
      <c r="C162" s="11"/>
      <c r="D162" s="12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32.25" customHeight="1">
      <c r="A163" s="21"/>
      <c r="B163" s="29"/>
      <c r="C163" s="11"/>
      <c r="D163" s="12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32.25" customHeight="1">
      <c r="A164" s="21"/>
      <c r="B164" s="29"/>
      <c r="C164" s="11"/>
      <c r="D164" s="12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1:33" ht="32.25" customHeight="1">
      <c r="A165" s="21"/>
      <c r="B165" s="29"/>
      <c r="C165" s="11"/>
      <c r="D165" s="12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33" ht="32.25" customHeight="1">
      <c r="A166" s="21"/>
      <c r="B166" s="29"/>
      <c r="C166" s="11"/>
      <c r="D166" s="12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1:33" ht="32.25" customHeight="1">
      <c r="A167" s="21"/>
      <c r="B167" s="29"/>
      <c r="C167" s="11"/>
      <c r="D167" s="12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1:33" ht="32.25" customHeight="1">
      <c r="A168" s="21"/>
      <c r="B168" s="29"/>
      <c r="C168" s="11"/>
      <c r="D168" s="12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1:33" ht="32.25" customHeight="1">
      <c r="A169" s="21"/>
      <c r="B169" s="29"/>
      <c r="C169" s="11"/>
      <c r="D169" s="12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1:33" ht="32.25" customHeight="1">
      <c r="A170" s="21"/>
      <c r="B170" s="29"/>
      <c r="C170" s="11"/>
      <c r="D170" s="12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1:33" ht="32.25" customHeight="1">
      <c r="A171" s="21"/>
      <c r="B171" s="29"/>
      <c r="C171" s="11"/>
      <c r="D171" s="12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1:14" ht="32.25" customHeight="1">
      <c r="A172" s="21"/>
      <c r="B172" s="29"/>
      <c r="C172" s="11"/>
      <c r="D172" s="12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</sheetData>
  <sheetProtection/>
  <mergeCells count="55">
    <mergeCell ref="AA122:AB123"/>
    <mergeCell ref="X123:Z123"/>
    <mergeCell ref="X121:Z121"/>
    <mergeCell ref="X122:Y122"/>
    <mergeCell ref="AA121:AB121"/>
    <mergeCell ref="A104:B104"/>
    <mergeCell ref="X120:Y120"/>
    <mergeCell ref="A106:B106"/>
    <mergeCell ref="X119:AB119"/>
    <mergeCell ref="A105:B105"/>
    <mergeCell ref="A102:D102"/>
    <mergeCell ref="A103:B103"/>
    <mergeCell ref="E102:AG102"/>
    <mergeCell ref="AG14:AG15"/>
    <mergeCell ref="A49:B49"/>
    <mergeCell ref="A50:AG50"/>
    <mergeCell ref="A83:B83"/>
    <mergeCell ref="AG16:AG17"/>
    <mergeCell ref="V14:V15"/>
    <mergeCell ref="A54:B54"/>
    <mergeCell ref="A92:B92"/>
    <mergeCell ref="A55:AG55"/>
    <mergeCell ref="A89:B89"/>
    <mergeCell ref="A90:AG90"/>
    <mergeCell ref="B18:B19"/>
    <mergeCell ref="B7:B9"/>
    <mergeCell ref="AG7:AG9"/>
    <mergeCell ref="A69:AG69"/>
    <mergeCell ref="A76:AG76"/>
    <mergeCell ref="AE7:AE9"/>
    <mergeCell ref="A84:AG84"/>
    <mergeCell ref="D7:F8"/>
    <mergeCell ref="A22:AG22"/>
    <mergeCell ref="G7:N7"/>
    <mergeCell ref="A10:AG10"/>
    <mergeCell ref="C7:C9"/>
    <mergeCell ref="J16:J17"/>
    <mergeCell ref="AF7:AF9"/>
    <mergeCell ref="A62:AG62"/>
    <mergeCell ref="A21:B21"/>
    <mergeCell ref="A1:AG1"/>
    <mergeCell ref="O8:R8"/>
    <mergeCell ref="S8:V8"/>
    <mergeCell ref="G6:AG6"/>
    <mergeCell ref="B2:AG2"/>
    <mergeCell ref="A7:A9"/>
    <mergeCell ref="A3:AG4"/>
    <mergeCell ref="A6:F6"/>
    <mergeCell ref="G8:J8"/>
    <mergeCell ref="O7:V7"/>
    <mergeCell ref="AA8:AD8"/>
    <mergeCell ref="W7:AD7"/>
    <mergeCell ref="K8:N8"/>
    <mergeCell ref="F5:G5"/>
    <mergeCell ref="W8:Z8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32" r:id="rId1"/>
  <rowBreaks count="1" manualBreakCount="1">
    <brk id="54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166"/>
  <sheetViews>
    <sheetView showGridLines="0" tabSelected="1" view="pageBreakPreview" zoomScale="48" zoomScaleNormal="50" zoomScaleSheetLayoutView="48" zoomScalePageLayoutView="40" workbookViewId="0" topLeftCell="A1">
      <selection activeCell="C87" sqref="C87"/>
    </sheetView>
  </sheetViews>
  <sheetFormatPr defaultColWidth="9.140625" defaultRowHeight="32.25" customHeight="1"/>
  <cols>
    <col min="1" max="1" width="7.28125" style="2" customWidth="1"/>
    <col min="2" max="2" width="69.00390625" style="3" customWidth="1"/>
    <col min="3" max="3" width="34.140625" style="1" customWidth="1"/>
    <col min="4" max="4" width="7.57421875" style="10" customWidth="1"/>
    <col min="5" max="5" width="8.7109375" style="1" customWidth="1"/>
    <col min="6" max="6" width="8.140625" style="1" customWidth="1"/>
    <col min="7" max="9" width="7.57421875" style="1" customWidth="1"/>
    <col min="10" max="10" width="9.57421875" style="1" customWidth="1"/>
    <col min="11" max="11" width="7.57421875" style="1" customWidth="1"/>
    <col min="12" max="12" width="8.8515625" style="1" customWidth="1"/>
    <col min="13" max="13" width="7.28125" style="1" customWidth="1"/>
    <col min="14" max="14" width="9.8515625" style="1" customWidth="1"/>
    <col min="15" max="15" width="7.57421875" style="1" customWidth="1"/>
    <col min="16" max="16" width="8.28125" style="1" customWidth="1"/>
    <col min="17" max="17" width="7.57421875" style="1" customWidth="1"/>
    <col min="18" max="18" width="9.00390625" style="1" customWidth="1"/>
    <col min="19" max="19" width="7.57421875" style="1" customWidth="1"/>
    <col min="20" max="20" width="8.28125" style="1" customWidth="1"/>
    <col min="21" max="21" width="7.421875" style="1" customWidth="1"/>
    <col min="22" max="22" width="9.57421875" style="1" customWidth="1"/>
    <col min="23" max="23" width="7.7109375" style="1" customWidth="1"/>
    <col min="24" max="24" width="8.00390625" style="1" customWidth="1"/>
    <col min="25" max="25" width="8.140625" style="1" customWidth="1"/>
    <col min="26" max="26" width="9.140625" style="1" customWidth="1"/>
    <col min="27" max="27" width="8.140625" style="1" customWidth="1"/>
    <col min="28" max="28" width="8.421875" style="1" customWidth="1"/>
    <col min="29" max="29" width="7.57421875" style="1" customWidth="1"/>
    <col min="30" max="30" width="10.00390625" style="1" customWidth="1"/>
    <col min="31" max="31" width="16.140625" style="1" customWidth="1"/>
    <col min="32" max="32" width="21.421875" style="1" customWidth="1"/>
    <col min="33" max="33" width="12.140625" style="1" customWidth="1"/>
    <col min="34" max="34" width="18.57421875" style="2" bestFit="1" customWidth="1"/>
    <col min="35" max="35" width="11.00390625" style="2" bestFit="1" customWidth="1"/>
    <col min="36" max="16384" width="9.140625" style="2" customWidth="1"/>
  </cols>
  <sheetData>
    <row r="1" spans="1:33" ht="62.25" customHeight="1">
      <c r="A1" s="239" t="s">
        <v>230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</row>
    <row r="2" spans="1:33" ht="30" customHeight="1">
      <c r="A2" s="149"/>
      <c r="B2" s="241" t="s">
        <v>28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</row>
    <row r="3" spans="1:33" ht="37.5" customHeight="1">
      <c r="A3" s="199" t="s">
        <v>106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</row>
    <row r="4" spans="1:33" ht="22.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</row>
    <row r="5" spans="1:33" ht="22.5" customHeight="1">
      <c r="A5" s="107"/>
      <c r="B5" s="100" t="s">
        <v>144</v>
      </c>
      <c r="C5" s="150"/>
      <c r="D5" s="117" t="s">
        <v>21</v>
      </c>
      <c r="E5" s="181" t="s">
        <v>100</v>
      </c>
      <c r="F5" s="181"/>
      <c r="G5" s="118"/>
      <c r="H5" s="117" t="s">
        <v>22</v>
      </c>
      <c r="I5" s="119" t="s">
        <v>101</v>
      </c>
      <c r="J5" s="120"/>
      <c r="K5" s="118"/>
      <c r="L5" s="121"/>
      <c r="M5" s="117" t="s">
        <v>23</v>
      </c>
      <c r="N5" s="119" t="s">
        <v>102</v>
      </c>
      <c r="O5" s="120"/>
      <c r="P5" s="122"/>
      <c r="Q5" s="122"/>
      <c r="R5" s="122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33" ht="32.25" customHeight="1">
      <c r="A6" s="200"/>
      <c r="B6" s="200"/>
      <c r="C6" s="200"/>
      <c r="D6" s="242"/>
      <c r="E6" s="242"/>
      <c r="F6" s="242"/>
      <c r="G6" s="243" t="s">
        <v>3</v>
      </c>
      <c r="H6" s="243"/>
      <c r="I6" s="243"/>
      <c r="J6" s="243"/>
      <c r="K6" s="243"/>
      <c r="L6" s="243"/>
      <c r="M6" s="243"/>
      <c r="N6" s="243"/>
      <c r="O6" s="243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</row>
    <row r="7" spans="1:33" ht="32.25" customHeight="1">
      <c r="A7" s="197" t="s">
        <v>0</v>
      </c>
      <c r="B7" s="223" t="s">
        <v>4</v>
      </c>
      <c r="C7" s="208" t="s">
        <v>1</v>
      </c>
      <c r="D7" s="195" t="s">
        <v>11</v>
      </c>
      <c r="E7" s="195"/>
      <c r="F7" s="195"/>
      <c r="G7" s="205" t="s">
        <v>5</v>
      </c>
      <c r="H7" s="205"/>
      <c r="I7" s="205"/>
      <c r="J7" s="205"/>
      <c r="K7" s="205"/>
      <c r="L7" s="205"/>
      <c r="M7" s="205"/>
      <c r="N7" s="205"/>
      <c r="O7" s="173" t="s">
        <v>6</v>
      </c>
      <c r="P7" s="173"/>
      <c r="Q7" s="173"/>
      <c r="R7" s="173"/>
      <c r="S7" s="173"/>
      <c r="T7" s="173"/>
      <c r="U7" s="173"/>
      <c r="V7" s="173"/>
      <c r="W7" s="177" t="s">
        <v>7</v>
      </c>
      <c r="X7" s="177"/>
      <c r="Y7" s="177"/>
      <c r="Z7" s="177"/>
      <c r="AA7" s="177"/>
      <c r="AB7" s="177"/>
      <c r="AC7" s="177"/>
      <c r="AD7" s="177"/>
      <c r="AE7" s="208" t="s">
        <v>8</v>
      </c>
      <c r="AF7" s="208" t="s">
        <v>24</v>
      </c>
      <c r="AG7" s="208" t="s">
        <v>9</v>
      </c>
    </row>
    <row r="8" spans="1:33" s="4" customFormat="1" ht="32.25" customHeight="1">
      <c r="A8" s="197"/>
      <c r="B8" s="223"/>
      <c r="C8" s="209"/>
      <c r="D8" s="195"/>
      <c r="E8" s="195"/>
      <c r="F8" s="195"/>
      <c r="G8" s="170" t="s">
        <v>13</v>
      </c>
      <c r="H8" s="171"/>
      <c r="I8" s="171"/>
      <c r="J8" s="172"/>
      <c r="K8" s="178" t="s">
        <v>14</v>
      </c>
      <c r="L8" s="179"/>
      <c r="M8" s="179"/>
      <c r="N8" s="180"/>
      <c r="O8" s="189" t="s">
        <v>15</v>
      </c>
      <c r="P8" s="190"/>
      <c r="Q8" s="190"/>
      <c r="R8" s="191"/>
      <c r="S8" s="192" t="s">
        <v>16</v>
      </c>
      <c r="T8" s="193"/>
      <c r="U8" s="193"/>
      <c r="V8" s="194"/>
      <c r="W8" s="182" t="s">
        <v>17</v>
      </c>
      <c r="X8" s="183"/>
      <c r="Y8" s="183"/>
      <c r="Z8" s="184"/>
      <c r="AA8" s="174" t="s">
        <v>18</v>
      </c>
      <c r="AB8" s="175"/>
      <c r="AC8" s="175"/>
      <c r="AD8" s="176"/>
      <c r="AE8" s="209"/>
      <c r="AF8" s="209"/>
      <c r="AG8" s="209"/>
    </row>
    <row r="9" spans="1:33" s="4" customFormat="1" ht="32.25" customHeight="1" thickBot="1">
      <c r="A9" s="198"/>
      <c r="B9" s="224"/>
      <c r="C9" s="210"/>
      <c r="D9" s="123" t="s">
        <v>2</v>
      </c>
      <c r="E9" s="123" t="s">
        <v>20</v>
      </c>
      <c r="F9" s="123" t="s">
        <v>19</v>
      </c>
      <c r="G9" s="124" t="s">
        <v>21</v>
      </c>
      <c r="H9" s="124" t="s">
        <v>22</v>
      </c>
      <c r="I9" s="124" t="s">
        <v>23</v>
      </c>
      <c r="J9" s="124" t="s">
        <v>10</v>
      </c>
      <c r="K9" s="125" t="s">
        <v>21</v>
      </c>
      <c r="L9" s="125" t="s">
        <v>22</v>
      </c>
      <c r="M9" s="125" t="s">
        <v>23</v>
      </c>
      <c r="N9" s="125" t="s">
        <v>10</v>
      </c>
      <c r="O9" s="126" t="s">
        <v>21</v>
      </c>
      <c r="P9" s="126" t="s">
        <v>22</v>
      </c>
      <c r="Q9" s="126" t="s">
        <v>23</v>
      </c>
      <c r="R9" s="126" t="s">
        <v>10</v>
      </c>
      <c r="S9" s="127" t="s">
        <v>21</v>
      </c>
      <c r="T9" s="127" t="s">
        <v>22</v>
      </c>
      <c r="U9" s="127" t="s">
        <v>23</v>
      </c>
      <c r="V9" s="127" t="s">
        <v>10</v>
      </c>
      <c r="W9" s="128" t="s">
        <v>21</v>
      </c>
      <c r="X9" s="128" t="s">
        <v>22</v>
      </c>
      <c r="Y9" s="128" t="s">
        <v>23</v>
      </c>
      <c r="Z9" s="128" t="s">
        <v>10</v>
      </c>
      <c r="AA9" s="129" t="s">
        <v>21</v>
      </c>
      <c r="AB9" s="129" t="s">
        <v>22</v>
      </c>
      <c r="AC9" s="129" t="s">
        <v>23</v>
      </c>
      <c r="AD9" s="129" t="s">
        <v>10</v>
      </c>
      <c r="AE9" s="210"/>
      <c r="AF9" s="210"/>
      <c r="AG9" s="210"/>
    </row>
    <row r="10" spans="1:33" ht="32.25" customHeight="1">
      <c r="A10" s="206" t="s">
        <v>96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</row>
    <row r="11" spans="1:33" ht="46.5">
      <c r="A11" s="80">
        <v>1</v>
      </c>
      <c r="B11" s="81" t="s">
        <v>25</v>
      </c>
      <c r="C11" s="130" t="s">
        <v>108</v>
      </c>
      <c r="D11" s="82">
        <v>5</v>
      </c>
      <c r="E11" s="82" t="s">
        <v>75</v>
      </c>
      <c r="F11" s="82"/>
      <c r="G11" s="111"/>
      <c r="H11" s="111"/>
      <c r="I11" s="111"/>
      <c r="J11" s="83"/>
      <c r="K11" s="84"/>
      <c r="L11" s="84">
        <v>30</v>
      </c>
      <c r="M11" s="84"/>
      <c r="N11" s="84">
        <v>2</v>
      </c>
      <c r="O11" s="85"/>
      <c r="P11" s="85">
        <v>30</v>
      </c>
      <c r="Q11" s="85"/>
      <c r="R11" s="85">
        <v>2</v>
      </c>
      <c r="S11" s="109"/>
      <c r="T11" s="109">
        <v>30</v>
      </c>
      <c r="U11" s="109"/>
      <c r="V11" s="109">
        <v>2</v>
      </c>
      <c r="W11" s="86"/>
      <c r="X11" s="86">
        <v>30</v>
      </c>
      <c r="Y11" s="86"/>
      <c r="Z11" s="86">
        <v>3</v>
      </c>
      <c r="AA11" s="87"/>
      <c r="AB11" s="87"/>
      <c r="AC11" s="87"/>
      <c r="AD11" s="87"/>
      <c r="AE11" s="79">
        <f>SUM(G11:H11,K11:L11,O11:P11,S11:T11,W11:X11,AA11:AB11)</f>
        <v>120</v>
      </c>
      <c r="AF11" s="82">
        <f>9*25</f>
        <v>225</v>
      </c>
      <c r="AG11" s="110">
        <f>SUM(J11,N11,R11,V11,Z11,AD11)</f>
        <v>9</v>
      </c>
    </row>
    <row r="12" spans="1:33" ht="23.25">
      <c r="A12" s="80">
        <v>2</v>
      </c>
      <c r="B12" s="88" t="s">
        <v>103</v>
      </c>
      <c r="C12" s="130" t="s">
        <v>111</v>
      </c>
      <c r="D12" s="79"/>
      <c r="E12" s="79">
        <v>1</v>
      </c>
      <c r="F12" s="79"/>
      <c r="G12" s="33"/>
      <c r="H12" s="33">
        <v>30</v>
      </c>
      <c r="I12" s="33"/>
      <c r="J12" s="33">
        <v>1</v>
      </c>
      <c r="K12" s="34"/>
      <c r="L12" s="34"/>
      <c r="M12" s="34"/>
      <c r="N12" s="34"/>
      <c r="O12" s="35"/>
      <c r="P12" s="35"/>
      <c r="Q12" s="35"/>
      <c r="R12" s="35"/>
      <c r="S12" s="36"/>
      <c r="T12" s="36"/>
      <c r="U12" s="36"/>
      <c r="V12" s="36"/>
      <c r="W12" s="38"/>
      <c r="X12" s="38"/>
      <c r="Y12" s="38"/>
      <c r="Z12" s="38"/>
      <c r="AA12" s="39"/>
      <c r="AB12" s="39"/>
      <c r="AC12" s="39"/>
      <c r="AD12" s="39"/>
      <c r="AE12" s="79">
        <f>SUM(G12:H12,K12:L12,O12:P12,S12:T12,W12:X12,AA12:AB12)</f>
        <v>30</v>
      </c>
      <c r="AF12" s="89">
        <v>30</v>
      </c>
      <c r="AG12" s="108">
        <f>SUM(J12,N12,R12,V12,Z12,AD12)</f>
        <v>1</v>
      </c>
    </row>
    <row r="13" spans="1:33" s="101" customFormat="1" ht="23.25">
      <c r="A13" s="80">
        <v>3</v>
      </c>
      <c r="B13" s="151" t="s">
        <v>105</v>
      </c>
      <c r="C13" s="132" t="s">
        <v>110</v>
      </c>
      <c r="D13" s="79"/>
      <c r="E13" s="79">
        <v>4</v>
      </c>
      <c r="F13" s="79"/>
      <c r="G13" s="33"/>
      <c r="H13" s="33"/>
      <c r="I13" s="33"/>
      <c r="J13" s="33"/>
      <c r="K13" s="34"/>
      <c r="L13" s="34"/>
      <c r="M13" s="34"/>
      <c r="N13" s="34"/>
      <c r="O13" s="35"/>
      <c r="P13" s="35"/>
      <c r="Q13" s="35"/>
      <c r="R13" s="35"/>
      <c r="S13" s="36">
        <v>10</v>
      </c>
      <c r="T13" s="36"/>
      <c r="U13" s="36"/>
      <c r="V13" s="235">
        <v>1</v>
      </c>
      <c r="W13" s="38"/>
      <c r="X13" s="38"/>
      <c r="Y13" s="38"/>
      <c r="Z13" s="38"/>
      <c r="AA13" s="39"/>
      <c r="AB13" s="39"/>
      <c r="AC13" s="39"/>
      <c r="AD13" s="39"/>
      <c r="AE13" s="79">
        <f aca="true" t="shared" si="0" ref="AE13:AE19">SUM(G13:H13,K13:L13,O13:P13,S13:T13,W13:X13,AA13:AB13)</f>
        <v>10</v>
      </c>
      <c r="AF13" s="89">
        <v>15</v>
      </c>
      <c r="AG13" s="231">
        <v>1</v>
      </c>
    </row>
    <row r="14" spans="1:33" ht="46.5">
      <c r="A14" s="80">
        <v>4</v>
      </c>
      <c r="B14" s="90" t="s">
        <v>104</v>
      </c>
      <c r="C14" s="130" t="s">
        <v>109</v>
      </c>
      <c r="D14" s="79"/>
      <c r="E14" s="79">
        <v>4</v>
      </c>
      <c r="F14" s="79"/>
      <c r="G14" s="33"/>
      <c r="H14" s="33"/>
      <c r="I14" s="33"/>
      <c r="J14" s="33"/>
      <c r="K14" s="34"/>
      <c r="L14" s="34"/>
      <c r="M14" s="34"/>
      <c r="N14" s="34"/>
      <c r="O14" s="35"/>
      <c r="P14" s="35"/>
      <c r="Q14" s="35"/>
      <c r="R14" s="35"/>
      <c r="S14" s="36">
        <v>10</v>
      </c>
      <c r="T14" s="36"/>
      <c r="U14" s="36"/>
      <c r="V14" s="236"/>
      <c r="W14" s="38"/>
      <c r="X14" s="38"/>
      <c r="Y14" s="38"/>
      <c r="Z14" s="38"/>
      <c r="AA14" s="39"/>
      <c r="AB14" s="39"/>
      <c r="AC14" s="39"/>
      <c r="AD14" s="39"/>
      <c r="AE14" s="79">
        <f t="shared" si="0"/>
        <v>10</v>
      </c>
      <c r="AF14" s="89">
        <v>15</v>
      </c>
      <c r="AG14" s="232"/>
    </row>
    <row r="15" spans="1:33" ht="23.25">
      <c r="A15" s="80">
        <v>5</v>
      </c>
      <c r="B15" s="91" t="s">
        <v>227</v>
      </c>
      <c r="C15" s="59" t="s">
        <v>229</v>
      </c>
      <c r="D15" s="79"/>
      <c r="E15" s="79"/>
      <c r="F15" s="79">
        <v>1</v>
      </c>
      <c r="G15" s="33">
        <v>4</v>
      </c>
      <c r="H15" s="33"/>
      <c r="I15" s="33"/>
      <c r="J15" s="211">
        <v>0</v>
      </c>
      <c r="K15" s="34"/>
      <c r="L15" s="34"/>
      <c r="M15" s="34"/>
      <c r="N15" s="34"/>
      <c r="O15" s="35"/>
      <c r="P15" s="35"/>
      <c r="Q15" s="35"/>
      <c r="R15" s="35"/>
      <c r="S15" s="36"/>
      <c r="T15" s="36"/>
      <c r="U15" s="36"/>
      <c r="V15" s="36"/>
      <c r="W15" s="38"/>
      <c r="X15" s="38"/>
      <c r="Y15" s="38"/>
      <c r="Z15" s="38"/>
      <c r="AA15" s="39"/>
      <c r="AB15" s="39"/>
      <c r="AC15" s="39"/>
      <c r="AD15" s="39"/>
      <c r="AE15" s="79">
        <v>4</v>
      </c>
      <c r="AF15" s="108">
        <v>4</v>
      </c>
      <c r="AG15" s="234">
        <f>SUM(J15,N15,R15,V15,Z15,AD15)</f>
        <v>0</v>
      </c>
    </row>
    <row r="16" spans="1:33" ht="23.25">
      <c r="A16" s="80">
        <v>6</v>
      </c>
      <c r="B16" s="91" t="s">
        <v>228</v>
      </c>
      <c r="C16" s="59" t="s">
        <v>112</v>
      </c>
      <c r="D16" s="79"/>
      <c r="E16" s="79"/>
      <c r="F16" s="79">
        <v>1</v>
      </c>
      <c r="G16" s="33"/>
      <c r="H16" s="33">
        <v>2</v>
      </c>
      <c r="I16" s="33"/>
      <c r="J16" s="212"/>
      <c r="K16" s="34"/>
      <c r="L16" s="34"/>
      <c r="M16" s="34"/>
      <c r="N16" s="34"/>
      <c r="O16" s="35"/>
      <c r="P16" s="35"/>
      <c r="Q16" s="35"/>
      <c r="R16" s="35"/>
      <c r="S16" s="36"/>
      <c r="T16" s="36"/>
      <c r="U16" s="36"/>
      <c r="V16" s="36"/>
      <c r="W16" s="38"/>
      <c r="X16" s="38"/>
      <c r="Y16" s="38"/>
      <c r="Z16" s="38"/>
      <c r="AA16" s="39"/>
      <c r="AB16" s="39"/>
      <c r="AC16" s="39"/>
      <c r="AD16" s="39"/>
      <c r="AE16" s="79">
        <f t="shared" si="0"/>
        <v>2</v>
      </c>
      <c r="AF16" s="108">
        <v>2</v>
      </c>
      <c r="AG16" s="234"/>
    </row>
    <row r="17" spans="1:33" ht="21.75" customHeight="1">
      <c r="A17" s="80">
        <v>7</v>
      </c>
      <c r="B17" s="221" t="s">
        <v>146</v>
      </c>
      <c r="C17" s="59" t="s">
        <v>128</v>
      </c>
      <c r="D17" s="79"/>
      <c r="E17" s="79">
        <v>1</v>
      </c>
      <c r="F17" s="79"/>
      <c r="G17" s="33">
        <v>20</v>
      </c>
      <c r="H17" s="33">
        <v>10</v>
      </c>
      <c r="I17" s="33"/>
      <c r="J17" s="112">
        <v>3</v>
      </c>
      <c r="K17" s="34"/>
      <c r="L17" s="34"/>
      <c r="M17" s="34"/>
      <c r="N17" s="34"/>
      <c r="O17" s="35"/>
      <c r="P17" s="35"/>
      <c r="Q17" s="35"/>
      <c r="R17" s="35"/>
      <c r="S17" s="36"/>
      <c r="T17" s="36"/>
      <c r="U17" s="36"/>
      <c r="V17" s="36"/>
      <c r="W17" s="38"/>
      <c r="X17" s="38"/>
      <c r="Y17" s="38"/>
      <c r="Z17" s="38"/>
      <c r="AA17" s="39"/>
      <c r="AB17" s="39"/>
      <c r="AC17" s="39"/>
      <c r="AD17" s="39"/>
      <c r="AE17" s="79">
        <f t="shared" si="0"/>
        <v>30</v>
      </c>
      <c r="AF17" s="79">
        <f>AG17*25</f>
        <v>75</v>
      </c>
      <c r="AG17" s="108">
        <v>3</v>
      </c>
    </row>
    <row r="18" spans="1:33" ht="26.25" customHeight="1">
      <c r="A18" s="80">
        <v>8</v>
      </c>
      <c r="B18" s="245"/>
      <c r="C18" s="59" t="s">
        <v>127</v>
      </c>
      <c r="D18" s="79"/>
      <c r="E18" s="79">
        <v>1</v>
      </c>
      <c r="F18" s="79"/>
      <c r="G18" s="33">
        <v>9</v>
      </c>
      <c r="H18" s="33"/>
      <c r="I18" s="33"/>
      <c r="J18" s="112">
        <v>2</v>
      </c>
      <c r="K18" s="34"/>
      <c r="L18" s="34"/>
      <c r="M18" s="34"/>
      <c r="N18" s="34"/>
      <c r="O18" s="35"/>
      <c r="P18" s="35"/>
      <c r="Q18" s="35"/>
      <c r="R18" s="35"/>
      <c r="S18" s="36"/>
      <c r="T18" s="36"/>
      <c r="U18" s="36"/>
      <c r="V18" s="36"/>
      <c r="W18" s="38"/>
      <c r="X18" s="38"/>
      <c r="Y18" s="38"/>
      <c r="Z18" s="38"/>
      <c r="AA18" s="39"/>
      <c r="AB18" s="39"/>
      <c r="AC18" s="39"/>
      <c r="AD18" s="39"/>
      <c r="AE18" s="79">
        <f t="shared" si="0"/>
        <v>9</v>
      </c>
      <c r="AF18" s="79">
        <f>AG18*25</f>
        <v>50</v>
      </c>
      <c r="AG18" s="108">
        <v>2</v>
      </c>
    </row>
    <row r="19" spans="1:33" ht="46.5" customHeight="1">
      <c r="A19" s="80">
        <v>9</v>
      </c>
      <c r="B19" s="91" t="s">
        <v>145</v>
      </c>
      <c r="C19" s="165" t="s">
        <v>231</v>
      </c>
      <c r="D19" s="79"/>
      <c r="E19" s="79">
        <v>2</v>
      </c>
      <c r="F19" s="79"/>
      <c r="G19" s="33"/>
      <c r="H19" s="33"/>
      <c r="I19" s="33"/>
      <c r="J19" s="112"/>
      <c r="K19" s="34">
        <v>7</v>
      </c>
      <c r="L19" s="34">
        <v>8</v>
      </c>
      <c r="M19" s="34"/>
      <c r="N19" s="34">
        <v>2</v>
      </c>
      <c r="O19" s="35"/>
      <c r="P19" s="35"/>
      <c r="Q19" s="35"/>
      <c r="R19" s="35"/>
      <c r="S19" s="36"/>
      <c r="T19" s="36"/>
      <c r="U19" s="36"/>
      <c r="V19" s="36"/>
      <c r="W19" s="38"/>
      <c r="X19" s="38"/>
      <c r="Y19" s="38"/>
      <c r="Z19" s="38"/>
      <c r="AA19" s="39"/>
      <c r="AB19" s="39"/>
      <c r="AC19" s="39"/>
      <c r="AD19" s="39"/>
      <c r="AE19" s="79">
        <f t="shared" si="0"/>
        <v>15</v>
      </c>
      <c r="AF19" s="79">
        <f>AG19*25</f>
        <v>50</v>
      </c>
      <c r="AG19" s="108">
        <v>2</v>
      </c>
    </row>
    <row r="20" spans="1:39" s="5" customFormat="1" ht="32.25" customHeight="1">
      <c r="A20" s="185" t="s">
        <v>12</v>
      </c>
      <c r="B20" s="186"/>
      <c r="C20" s="64"/>
      <c r="D20" s="64"/>
      <c r="E20" s="64"/>
      <c r="F20" s="64"/>
      <c r="G20" s="70">
        <f aca="true" t="shared" si="1" ref="G20:AG20">SUM(G11:G19)</f>
        <v>33</v>
      </c>
      <c r="H20" s="70">
        <f t="shared" si="1"/>
        <v>42</v>
      </c>
      <c r="I20" s="70">
        <f t="shared" si="1"/>
        <v>0</v>
      </c>
      <c r="J20" s="70">
        <f t="shared" si="1"/>
        <v>6</v>
      </c>
      <c r="K20" s="70">
        <f t="shared" si="1"/>
        <v>7</v>
      </c>
      <c r="L20" s="70">
        <f t="shared" si="1"/>
        <v>38</v>
      </c>
      <c r="M20" s="70">
        <f t="shared" si="1"/>
        <v>0</v>
      </c>
      <c r="N20" s="70">
        <f t="shared" si="1"/>
        <v>4</v>
      </c>
      <c r="O20" s="70">
        <f t="shared" si="1"/>
        <v>0</v>
      </c>
      <c r="P20" s="70">
        <f t="shared" si="1"/>
        <v>30</v>
      </c>
      <c r="Q20" s="70">
        <f t="shared" si="1"/>
        <v>0</v>
      </c>
      <c r="R20" s="70">
        <f t="shared" si="1"/>
        <v>2</v>
      </c>
      <c r="S20" s="70">
        <f t="shared" si="1"/>
        <v>20</v>
      </c>
      <c r="T20" s="70">
        <f t="shared" si="1"/>
        <v>30</v>
      </c>
      <c r="U20" s="70">
        <f t="shared" si="1"/>
        <v>0</v>
      </c>
      <c r="V20" s="70">
        <f t="shared" si="1"/>
        <v>3</v>
      </c>
      <c r="W20" s="70">
        <f t="shared" si="1"/>
        <v>0</v>
      </c>
      <c r="X20" s="70">
        <f t="shared" si="1"/>
        <v>30</v>
      </c>
      <c r="Y20" s="70">
        <f t="shared" si="1"/>
        <v>0</v>
      </c>
      <c r="Z20" s="70">
        <f t="shared" si="1"/>
        <v>3</v>
      </c>
      <c r="AA20" s="70">
        <f t="shared" si="1"/>
        <v>0</v>
      </c>
      <c r="AB20" s="70">
        <f>SUM(AB11:AB19)</f>
        <v>0</v>
      </c>
      <c r="AC20" s="70">
        <f t="shared" si="1"/>
        <v>0</v>
      </c>
      <c r="AD20" s="70">
        <f t="shared" si="1"/>
        <v>0</v>
      </c>
      <c r="AE20" s="70">
        <f t="shared" si="1"/>
        <v>230</v>
      </c>
      <c r="AF20" s="70">
        <f t="shared" si="1"/>
        <v>466</v>
      </c>
      <c r="AG20" s="70">
        <f t="shared" si="1"/>
        <v>18</v>
      </c>
      <c r="AH20" s="2"/>
      <c r="AI20" s="2"/>
      <c r="AK20" s="2"/>
      <c r="AL20" s="2"/>
      <c r="AM20" s="2"/>
    </row>
    <row r="21" spans="1:33" ht="32.25" customHeight="1">
      <c r="A21" s="203" t="s">
        <v>97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</row>
    <row r="22" spans="1:33" ht="23.25">
      <c r="A22" s="92">
        <v>1</v>
      </c>
      <c r="B22" s="62" t="s">
        <v>29</v>
      </c>
      <c r="C22" s="63" t="s">
        <v>113</v>
      </c>
      <c r="D22" s="64">
        <v>3</v>
      </c>
      <c r="E22" s="64">
        <v>3</v>
      </c>
      <c r="F22" s="64"/>
      <c r="G22" s="33"/>
      <c r="H22" s="33"/>
      <c r="I22" s="33"/>
      <c r="J22" s="33"/>
      <c r="K22" s="34"/>
      <c r="L22" s="34"/>
      <c r="M22" s="34"/>
      <c r="N22" s="34"/>
      <c r="O22" s="35">
        <v>9</v>
      </c>
      <c r="P22" s="35">
        <v>18</v>
      </c>
      <c r="Q22" s="35"/>
      <c r="R22" s="35">
        <v>4</v>
      </c>
      <c r="S22" s="36"/>
      <c r="T22" s="36"/>
      <c r="U22" s="36"/>
      <c r="V22" s="36"/>
      <c r="W22" s="38"/>
      <c r="X22" s="38"/>
      <c r="Y22" s="38"/>
      <c r="Z22" s="38"/>
      <c r="AA22" s="39"/>
      <c r="AB22" s="39"/>
      <c r="AC22" s="39"/>
      <c r="AD22" s="39"/>
      <c r="AE22" s="79">
        <f>SUM(G22:H22,K22:L22,O22:P22,S22:T22,W22:X22,AA22:AB22)</f>
        <v>27</v>
      </c>
      <c r="AF22" s="64">
        <f aca="true" t="shared" si="2" ref="AF22:AF47">AG22*25</f>
        <v>100</v>
      </c>
      <c r="AG22" s="64">
        <f>SUM(J22,N22,R22,V22,Z22,AD22)</f>
        <v>4</v>
      </c>
    </row>
    <row r="23" spans="1:33" ht="23.25">
      <c r="A23" s="92">
        <v>2</v>
      </c>
      <c r="B23" s="62" t="s">
        <v>30</v>
      </c>
      <c r="C23" s="63" t="s">
        <v>114</v>
      </c>
      <c r="D23" s="64">
        <v>2</v>
      </c>
      <c r="E23" s="64">
        <v>2</v>
      </c>
      <c r="F23" s="64"/>
      <c r="G23" s="33"/>
      <c r="H23" s="33"/>
      <c r="I23" s="33"/>
      <c r="J23" s="33"/>
      <c r="K23" s="34">
        <v>9</v>
      </c>
      <c r="L23" s="34">
        <v>18</v>
      </c>
      <c r="M23" s="34"/>
      <c r="N23" s="34">
        <v>4</v>
      </c>
      <c r="O23" s="35"/>
      <c r="P23" s="35"/>
      <c r="Q23" s="35"/>
      <c r="R23" s="35"/>
      <c r="S23" s="36"/>
      <c r="T23" s="36"/>
      <c r="U23" s="36"/>
      <c r="V23" s="36"/>
      <c r="W23" s="38"/>
      <c r="X23" s="38"/>
      <c r="Y23" s="38"/>
      <c r="Z23" s="38"/>
      <c r="AA23" s="39"/>
      <c r="AB23" s="39"/>
      <c r="AC23" s="39"/>
      <c r="AD23" s="39"/>
      <c r="AE23" s="79">
        <f aca="true" t="shared" si="3" ref="AE23:AE47">SUM(G23:H23,K23:L23,O23:P23,S23:T23,W23:X23,AA23:AB23)</f>
        <v>27</v>
      </c>
      <c r="AF23" s="64">
        <f t="shared" si="2"/>
        <v>100</v>
      </c>
      <c r="AG23" s="64">
        <f aca="true" t="shared" si="4" ref="AG23:AG47">SUM(J23,N23,R23,V23,Z23,AD23)</f>
        <v>4</v>
      </c>
    </row>
    <row r="24" spans="1:33" s="101" customFormat="1" ht="23.25">
      <c r="A24" s="92">
        <v>3</v>
      </c>
      <c r="B24" s="62" t="s">
        <v>31</v>
      </c>
      <c r="C24" s="63" t="s">
        <v>115</v>
      </c>
      <c r="D24" s="64"/>
      <c r="E24" s="64">
        <v>2</v>
      </c>
      <c r="F24" s="64"/>
      <c r="G24" s="33"/>
      <c r="H24" s="33"/>
      <c r="I24" s="33"/>
      <c r="J24" s="33"/>
      <c r="K24" s="34">
        <v>9</v>
      </c>
      <c r="L24" s="34">
        <v>9</v>
      </c>
      <c r="M24" s="34"/>
      <c r="N24" s="34">
        <v>2</v>
      </c>
      <c r="O24" s="35"/>
      <c r="P24" s="35"/>
      <c r="Q24" s="35"/>
      <c r="R24" s="35"/>
      <c r="S24" s="36"/>
      <c r="T24" s="36"/>
      <c r="U24" s="36"/>
      <c r="V24" s="36"/>
      <c r="W24" s="38"/>
      <c r="X24" s="38"/>
      <c r="Y24" s="38"/>
      <c r="Z24" s="38"/>
      <c r="AA24" s="39"/>
      <c r="AB24" s="39"/>
      <c r="AC24" s="39"/>
      <c r="AD24" s="39"/>
      <c r="AE24" s="79">
        <f t="shared" si="3"/>
        <v>18</v>
      </c>
      <c r="AF24" s="64">
        <f t="shared" si="2"/>
        <v>50</v>
      </c>
      <c r="AG24" s="64">
        <f t="shared" si="4"/>
        <v>2</v>
      </c>
    </row>
    <row r="25" spans="1:33" s="101" customFormat="1" ht="51" customHeight="1">
      <c r="A25" s="92">
        <v>4</v>
      </c>
      <c r="B25" s="62" t="s">
        <v>95</v>
      </c>
      <c r="C25" s="63" t="s">
        <v>182</v>
      </c>
      <c r="D25" s="64"/>
      <c r="E25" s="64">
        <v>2</v>
      </c>
      <c r="F25" s="64"/>
      <c r="G25" s="33"/>
      <c r="H25" s="33"/>
      <c r="I25" s="33"/>
      <c r="J25" s="33"/>
      <c r="K25" s="34">
        <v>9</v>
      </c>
      <c r="L25" s="34">
        <v>18</v>
      </c>
      <c r="M25" s="34"/>
      <c r="N25" s="34">
        <v>3</v>
      </c>
      <c r="O25" s="35"/>
      <c r="P25" s="35"/>
      <c r="Q25" s="35"/>
      <c r="R25" s="35"/>
      <c r="S25" s="36"/>
      <c r="T25" s="36"/>
      <c r="U25" s="36"/>
      <c r="V25" s="36"/>
      <c r="W25" s="38"/>
      <c r="X25" s="38"/>
      <c r="Y25" s="38"/>
      <c r="Z25" s="38"/>
      <c r="AA25" s="39"/>
      <c r="AB25" s="39"/>
      <c r="AC25" s="39"/>
      <c r="AD25" s="39"/>
      <c r="AE25" s="79">
        <f t="shared" si="3"/>
        <v>27</v>
      </c>
      <c r="AF25" s="64">
        <f t="shared" si="2"/>
        <v>75</v>
      </c>
      <c r="AG25" s="64">
        <f t="shared" si="4"/>
        <v>3</v>
      </c>
    </row>
    <row r="26" spans="1:97" ht="23.25">
      <c r="A26" s="92">
        <v>5</v>
      </c>
      <c r="B26" s="62" t="s">
        <v>32</v>
      </c>
      <c r="C26" s="63" t="s">
        <v>183</v>
      </c>
      <c r="D26" s="64">
        <v>2</v>
      </c>
      <c r="E26" s="64">
        <v>2</v>
      </c>
      <c r="F26" s="64"/>
      <c r="G26" s="33"/>
      <c r="H26" s="33"/>
      <c r="I26" s="33"/>
      <c r="J26" s="33"/>
      <c r="K26" s="34">
        <v>9</v>
      </c>
      <c r="L26" s="34">
        <v>18</v>
      </c>
      <c r="M26" s="34"/>
      <c r="N26" s="34">
        <v>4</v>
      </c>
      <c r="O26" s="35"/>
      <c r="P26" s="35"/>
      <c r="Q26" s="35"/>
      <c r="R26" s="35"/>
      <c r="S26" s="36"/>
      <c r="T26" s="36"/>
      <c r="U26" s="36"/>
      <c r="V26" s="36"/>
      <c r="W26" s="38"/>
      <c r="X26" s="38"/>
      <c r="Y26" s="38"/>
      <c r="Z26" s="38"/>
      <c r="AA26" s="39"/>
      <c r="AB26" s="39"/>
      <c r="AC26" s="39"/>
      <c r="AD26" s="39"/>
      <c r="AE26" s="79">
        <f t="shared" si="3"/>
        <v>27</v>
      </c>
      <c r="AF26" s="64">
        <f t="shared" si="2"/>
        <v>100</v>
      </c>
      <c r="AG26" s="64">
        <f t="shared" si="4"/>
        <v>4</v>
      </c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</row>
    <row r="27" spans="1:97" s="101" customFormat="1" ht="23.25">
      <c r="A27" s="92">
        <v>6</v>
      </c>
      <c r="B27" s="62" t="s">
        <v>33</v>
      </c>
      <c r="C27" s="63" t="s">
        <v>184</v>
      </c>
      <c r="D27" s="64"/>
      <c r="E27" s="64">
        <v>4</v>
      </c>
      <c r="F27" s="64"/>
      <c r="G27" s="33"/>
      <c r="H27" s="33"/>
      <c r="I27" s="33"/>
      <c r="J27" s="33"/>
      <c r="K27" s="34"/>
      <c r="L27" s="34"/>
      <c r="M27" s="34"/>
      <c r="N27" s="34"/>
      <c r="O27" s="35"/>
      <c r="P27" s="35"/>
      <c r="Q27" s="35"/>
      <c r="R27" s="35"/>
      <c r="S27" s="36">
        <v>9</v>
      </c>
      <c r="T27" s="36">
        <v>18</v>
      </c>
      <c r="U27" s="36"/>
      <c r="V27" s="36">
        <v>3</v>
      </c>
      <c r="W27" s="38"/>
      <c r="X27" s="38"/>
      <c r="Y27" s="38"/>
      <c r="Z27" s="38"/>
      <c r="AA27" s="39"/>
      <c r="AB27" s="39"/>
      <c r="AC27" s="39"/>
      <c r="AD27" s="39"/>
      <c r="AE27" s="79">
        <f t="shared" si="3"/>
        <v>27</v>
      </c>
      <c r="AF27" s="64">
        <f t="shared" si="2"/>
        <v>75</v>
      </c>
      <c r="AG27" s="64">
        <f t="shared" si="4"/>
        <v>3</v>
      </c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</row>
    <row r="28" spans="1:97" s="101" customFormat="1" ht="23.25">
      <c r="A28" s="92">
        <v>7</v>
      </c>
      <c r="B28" s="62" t="s">
        <v>34</v>
      </c>
      <c r="C28" s="63" t="s">
        <v>185</v>
      </c>
      <c r="D28" s="64"/>
      <c r="E28" s="64">
        <v>2</v>
      </c>
      <c r="F28" s="64"/>
      <c r="G28" s="33"/>
      <c r="H28" s="33"/>
      <c r="I28" s="33"/>
      <c r="J28" s="33"/>
      <c r="K28" s="34">
        <v>9</v>
      </c>
      <c r="L28" s="34">
        <v>9</v>
      </c>
      <c r="M28" s="34"/>
      <c r="N28" s="34">
        <v>2</v>
      </c>
      <c r="O28" s="35"/>
      <c r="P28" s="35"/>
      <c r="Q28" s="35"/>
      <c r="R28" s="35"/>
      <c r="S28" s="36"/>
      <c r="T28" s="36"/>
      <c r="U28" s="36"/>
      <c r="V28" s="36"/>
      <c r="W28" s="38"/>
      <c r="X28" s="38"/>
      <c r="Y28" s="38"/>
      <c r="Z28" s="38"/>
      <c r="AA28" s="39"/>
      <c r="AB28" s="39"/>
      <c r="AC28" s="39"/>
      <c r="AD28" s="39"/>
      <c r="AE28" s="79">
        <f t="shared" si="3"/>
        <v>18</v>
      </c>
      <c r="AF28" s="64">
        <f t="shared" si="2"/>
        <v>50</v>
      </c>
      <c r="AG28" s="64">
        <f t="shared" si="4"/>
        <v>2</v>
      </c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</row>
    <row r="29" spans="1:97" s="6" customFormat="1" ht="23.25">
      <c r="A29" s="92">
        <v>8</v>
      </c>
      <c r="B29" s="61" t="s">
        <v>94</v>
      </c>
      <c r="C29" s="63" t="s">
        <v>186</v>
      </c>
      <c r="D29" s="64"/>
      <c r="E29" s="64">
        <v>1</v>
      </c>
      <c r="F29" s="64"/>
      <c r="G29" s="33">
        <v>9</v>
      </c>
      <c r="H29" s="33">
        <v>18</v>
      </c>
      <c r="I29" s="33"/>
      <c r="J29" s="33">
        <v>4</v>
      </c>
      <c r="K29" s="34"/>
      <c r="L29" s="34"/>
      <c r="M29" s="34"/>
      <c r="N29" s="34"/>
      <c r="O29" s="35"/>
      <c r="P29" s="35"/>
      <c r="Q29" s="35"/>
      <c r="R29" s="35"/>
      <c r="S29" s="36"/>
      <c r="T29" s="36"/>
      <c r="U29" s="36"/>
      <c r="V29" s="36"/>
      <c r="W29" s="38"/>
      <c r="X29" s="38"/>
      <c r="Y29" s="38"/>
      <c r="Z29" s="38"/>
      <c r="AA29" s="39"/>
      <c r="AB29" s="39"/>
      <c r="AC29" s="39"/>
      <c r="AD29" s="39"/>
      <c r="AE29" s="79">
        <f t="shared" si="3"/>
        <v>27</v>
      </c>
      <c r="AF29" s="64">
        <f t="shared" si="2"/>
        <v>100</v>
      </c>
      <c r="AG29" s="64">
        <f t="shared" si="4"/>
        <v>4</v>
      </c>
      <c r="AH29" s="2"/>
      <c r="AI29" s="2"/>
      <c r="AJ29" s="21"/>
      <c r="AK29" s="2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</row>
    <row r="30" spans="1:97" ht="23.25">
      <c r="A30" s="92">
        <v>9</v>
      </c>
      <c r="B30" s="62" t="s">
        <v>35</v>
      </c>
      <c r="C30" s="63" t="s">
        <v>187</v>
      </c>
      <c r="D30" s="64">
        <v>1</v>
      </c>
      <c r="E30" s="64">
        <v>1</v>
      </c>
      <c r="F30" s="64"/>
      <c r="G30" s="33">
        <v>9</v>
      </c>
      <c r="H30" s="33">
        <v>18</v>
      </c>
      <c r="I30" s="33"/>
      <c r="J30" s="33">
        <v>4</v>
      </c>
      <c r="K30" s="34"/>
      <c r="L30" s="34"/>
      <c r="M30" s="34"/>
      <c r="N30" s="34"/>
      <c r="O30" s="35"/>
      <c r="P30" s="35"/>
      <c r="Q30" s="35"/>
      <c r="R30" s="35"/>
      <c r="S30" s="36"/>
      <c r="T30" s="36"/>
      <c r="U30" s="36"/>
      <c r="V30" s="36"/>
      <c r="W30" s="38"/>
      <c r="X30" s="38"/>
      <c r="Y30" s="38"/>
      <c r="Z30" s="38"/>
      <c r="AA30" s="39"/>
      <c r="AB30" s="39"/>
      <c r="AC30" s="39"/>
      <c r="AD30" s="39"/>
      <c r="AE30" s="79">
        <f t="shared" si="3"/>
        <v>27</v>
      </c>
      <c r="AF30" s="64">
        <f t="shared" si="2"/>
        <v>100</v>
      </c>
      <c r="AG30" s="64">
        <f t="shared" si="4"/>
        <v>4</v>
      </c>
      <c r="AJ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</row>
    <row r="31" spans="1:97" ht="23.25">
      <c r="A31" s="133">
        <v>10</v>
      </c>
      <c r="B31" s="62" t="s">
        <v>36</v>
      </c>
      <c r="C31" s="63" t="s">
        <v>188</v>
      </c>
      <c r="D31" s="64">
        <v>4</v>
      </c>
      <c r="E31" s="64">
        <v>4</v>
      </c>
      <c r="F31" s="64"/>
      <c r="G31" s="33"/>
      <c r="H31" s="33"/>
      <c r="I31" s="33"/>
      <c r="J31" s="33"/>
      <c r="K31" s="34"/>
      <c r="L31" s="34"/>
      <c r="M31" s="34"/>
      <c r="N31" s="34"/>
      <c r="O31" s="35"/>
      <c r="P31" s="35"/>
      <c r="Q31" s="35"/>
      <c r="R31" s="35"/>
      <c r="S31" s="36">
        <v>9</v>
      </c>
      <c r="T31" s="36">
        <v>18</v>
      </c>
      <c r="U31" s="36"/>
      <c r="V31" s="36">
        <v>4</v>
      </c>
      <c r="W31" s="38"/>
      <c r="X31" s="38"/>
      <c r="Y31" s="38"/>
      <c r="Z31" s="38"/>
      <c r="AA31" s="39"/>
      <c r="AB31" s="39"/>
      <c r="AC31" s="39"/>
      <c r="AD31" s="39"/>
      <c r="AE31" s="79">
        <f t="shared" si="3"/>
        <v>27</v>
      </c>
      <c r="AF31" s="64">
        <f t="shared" si="2"/>
        <v>100</v>
      </c>
      <c r="AG31" s="64">
        <f t="shared" si="4"/>
        <v>4</v>
      </c>
      <c r="AJ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</row>
    <row r="32" spans="1:97" ht="23.25">
      <c r="A32" s="92">
        <v>11</v>
      </c>
      <c r="B32" s="62" t="s">
        <v>37</v>
      </c>
      <c r="C32" s="63" t="s">
        <v>189</v>
      </c>
      <c r="D32" s="64">
        <v>5</v>
      </c>
      <c r="E32" s="64">
        <v>5</v>
      </c>
      <c r="F32" s="64"/>
      <c r="G32" s="33"/>
      <c r="H32" s="33"/>
      <c r="I32" s="33"/>
      <c r="J32" s="33"/>
      <c r="K32" s="34"/>
      <c r="L32" s="34"/>
      <c r="M32" s="34"/>
      <c r="N32" s="34"/>
      <c r="O32" s="35"/>
      <c r="P32" s="35"/>
      <c r="Q32" s="35"/>
      <c r="R32" s="35"/>
      <c r="S32" s="36"/>
      <c r="T32" s="36"/>
      <c r="U32" s="36"/>
      <c r="V32" s="36"/>
      <c r="W32" s="38">
        <v>9</v>
      </c>
      <c r="X32" s="38">
        <v>18</v>
      </c>
      <c r="Y32" s="38"/>
      <c r="Z32" s="38">
        <v>4</v>
      </c>
      <c r="AA32" s="39"/>
      <c r="AB32" s="39"/>
      <c r="AC32" s="39"/>
      <c r="AD32" s="39"/>
      <c r="AE32" s="79">
        <f t="shared" si="3"/>
        <v>27</v>
      </c>
      <c r="AF32" s="64">
        <f t="shared" si="2"/>
        <v>100</v>
      </c>
      <c r="AG32" s="64">
        <f t="shared" si="4"/>
        <v>4</v>
      </c>
      <c r="AJ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</row>
    <row r="33" spans="1:97" s="103" customFormat="1" ht="23.25">
      <c r="A33" s="92">
        <v>12</v>
      </c>
      <c r="B33" s="65" t="s">
        <v>38</v>
      </c>
      <c r="C33" s="63" t="s">
        <v>190</v>
      </c>
      <c r="D33" s="64">
        <v>1</v>
      </c>
      <c r="E33" s="64">
        <v>1</v>
      </c>
      <c r="F33" s="64"/>
      <c r="G33" s="33">
        <v>9</v>
      </c>
      <c r="H33" s="33">
        <v>18</v>
      </c>
      <c r="I33" s="33"/>
      <c r="J33" s="33">
        <v>4</v>
      </c>
      <c r="K33" s="34"/>
      <c r="L33" s="34"/>
      <c r="M33" s="34"/>
      <c r="N33" s="34"/>
      <c r="O33" s="35"/>
      <c r="P33" s="35"/>
      <c r="Q33" s="35"/>
      <c r="R33" s="35"/>
      <c r="S33" s="36"/>
      <c r="T33" s="36"/>
      <c r="U33" s="36"/>
      <c r="V33" s="36"/>
      <c r="W33" s="38"/>
      <c r="X33" s="38"/>
      <c r="Y33" s="38"/>
      <c r="Z33" s="38"/>
      <c r="AA33" s="39"/>
      <c r="AB33" s="39"/>
      <c r="AC33" s="39"/>
      <c r="AD33" s="39"/>
      <c r="AE33" s="79">
        <f t="shared" si="3"/>
        <v>27</v>
      </c>
      <c r="AF33" s="64">
        <f t="shared" si="2"/>
        <v>100</v>
      </c>
      <c r="AG33" s="64">
        <f t="shared" si="4"/>
        <v>4</v>
      </c>
      <c r="AH33" s="101"/>
      <c r="AI33" s="101"/>
      <c r="AJ33" s="102"/>
      <c r="AK33" s="101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</row>
    <row r="34" spans="1:97" s="7" customFormat="1" ht="23.25">
      <c r="A34" s="92">
        <v>13</v>
      </c>
      <c r="B34" s="65" t="s">
        <v>39</v>
      </c>
      <c r="C34" s="63" t="s">
        <v>191</v>
      </c>
      <c r="D34" s="64"/>
      <c r="E34" s="64">
        <v>6</v>
      </c>
      <c r="F34" s="64"/>
      <c r="G34" s="54"/>
      <c r="H34" s="54"/>
      <c r="I34" s="54"/>
      <c r="J34" s="54"/>
      <c r="K34" s="55"/>
      <c r="L34" s="55"/>
      <c r="M34" s="55"/>
      <c r="N34" s="55"/>
      <c r="O34" s="35"/>
      <c r="P34" s="35"/>
      <c r="Q34" s="35"/>
      <c r="R34" s="35"/>
      <c r="S34" s="36"/>
      <c r="T34" s="36"/>
      <c r="U34" s="36"/>
      <c r="V34" s="36"/>
      <c r="W34" s="38"/>
      <c r="X34" s="38"/>
      <c r="Y34" s="38"/>
      <c r="Z34" s="38"/>
      <c r="AA34" s="39">
        <v>9</v>
      </c>
      <c r="AB34" s="39">
        <v>9</v>
      </c>
      <c r="AC34" s="39"/>
      <c r="AD34" s="39">
        <v>4</v>
      </c>
      <c r="AE34" s="79">
        <f t="shared" si="3"/>
        <v>18</v>
      </c>
      <c r="AF34" s="64">
        <f t="shared" si="2"/>
        <v>100</v>
      </c>
      <c r="AG34" s="64">
        <f t="shared" si="4"/>
        <v>4</v>
      </c>
      <c r="AH34" s="2"/>
      <c r="AI34" s="2"/>
      <c r="AJ34" s="21"/>
      <c r="AK34" s="2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</row>
    <row r="35" spans="1:97" s="101" customFormat="1" ht="23.25">
      <c r="A35" s="92">
        <v>14</v>
      </c>
      <c r="B35" s="62" t="s">
        <v>76</v>
      </c>
      <c r="C35" s="63" t="s">
        <v>192</v>
      </c>
      <c r="D35" s="134"/>
      <c r="E35" s="134">
        <v>1</v>
      </c>
      <c r="F35" s="134"/>
      <c r="G35" s="112">
        <v>9</v>
      </c>
      <c r="H35" s="112">
        <v>9</v>
      </c>
      <c r="I35" s="112"/>
      <c r="J35" s="112">
        <v>2</v>
      </c>
      <c r="K35" s="135"/>
      <c r="L35" s="135"/>
      <c r="M35" s="135"/>
      <c r="N35" s="135"/>
      <c r="O35" s="136"/>
      <c r="P35" s="136"/>
      <c r="Q35" s="136"/>
      <c r="R35" s="136"/>
      <c r="S35" s="36"/>
      <c r="T35" s="36"/>
      <c r="U35" s="36"/>
      <c r="V35" s="36"/>
      <c r="W35" s="137"/>
      <c r="X35" s="137"/>
      <c r="Y35" s="137"/>
      <c r="Z35" s="137"/>
      <c r="AA35" s="138"/>
      <c r="AB35" s="138"/>
      <c r="AC35" s="138"/>
      <c r="AD35" s="138"/>
      <c r="AE35" s="79">
        <f t="shared" si="3"/>
        <v>18</v>
      </c>
      <c r="AF35" s="64">
        <f t="shared" si="2"/>
        <v>50</v>
      </c>
      <c r="AG35" s="64">
        <f t="shared" si="4"/>
        <v>2</v>
      </c>
      <c r="AJ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</row>
    <row r="36" spans="1:97" s="8" customFormat="1" ht="23.25">
      <c r="A36" s="139">
        <v>15</v>
      </c>
      <c r="B36" s="65" t="s">
        <v>40</v>
      </c>
      <c r="C36" s="63" t="s">
        <v>193</v>
      </c>
      <c r="D36" s="64"/>
      <c r="E36" s="64">
        <v>5</v>
      </c>
      <c r="F36" s="64"/>
      <c r="G36" s="33"/>
      <c r="H36" s="33"/>
      <c r="I36" s="33"/>
      <c r="J36" s="33"/>
      <c r="K36" s="34"/>
      <c r="L36" s="34"/>
      <c r="M36" s="34"/>
      <c r="N36" s="34"/>
      <c r="O36" s="35"/>
      <c r="P36" s="35"/>
      <c r="Q36" s="35"/>
      <c r="R36" s="35"/>
      <c r="S36" s="53"/>
      <c r="T36" s="53"/>
      <c r="U36" s="53"/>
      <c r="V36" s="53"/>
      <c r="W36" s="38">
        <v>9</v>
      </c>
      <c r="X36" s="38">
        <v>9</v>
      </c>
      <c r="Y36" s="38"/>
      <c r="Z36" s="38">
        <v>2</v>
      </c>
      <c r="AA36" s="39"/>
      <c r="AB36" s="39"/>
      <c r="AC36" s="39"/>
      <c r="AD36" s="39"/>
      <c r="AE36" s="79">
        <f t="shared" si="3"/>
        <v>18</v>
      </c>
      <c r="AF36" s="64">
        <f t="shared" si="2"/>
        <v>50</v>
      </c>
      <c r="AG36" s="64">
        <f t="shared" si="4"/>
        <v>2</v>
      </c>
      <c r="AK36" s="2"/>
      <c r="AL36" s="21"/>
      <c r="AM36" s="21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</row>
    <row r="37" spans="1:97" s="8" customFormat="1" ht="23.25">
      <c r="A37" s="72">
        <v>16</v>
      </c>
      <c r="B37" s="65" t="s">
        <v>41</v>
      </c>
      <c r="C37" s="63" t="s">
        <v>194</v>
      </c>
      <c r="D37" s="64"/>
      <c r="E37" s="64">
        <v>6</v>
      </c>
      <c r="F37" s="64"/>
      <c r="G37" s="33"/>
      <c r="H37" s="33"/>
      <c r="I37" s="33"/>
      <c r="J37" s="33"/>
      <c r="K37" s="34"/>
      <c r="L37" s="34"/>
      <c r="M37" s="34"/>
      <c r="N37" s="34"/>
      <c r="O37" s="35"/>
      <c r="P37" s="35"/>
      <c r="Q37" s="35"/>
      <c r="R37" s="35"/>
      <c r="S37" s="53"/>
      <c r="T37" s="53"/>
      <c r="U37" s="53"/>
      <c r="V37" s="53"/>
      <c r="W37" s="38"/>
      <c r="X37" s="38"/>
      <c r="Y37" s="38"/>
      <c r="Z37" s="38"/>
      <c r="AA37" s="39">
        <v>9</v>
      </c>
      <c r="AB37" s="39">
        <v>9</v>
      </c>
      <c r="AC37" s="39"/>
      <c r="AD37" s="39">
        <v>4</v>
      </c>
      <c r="AE37" s="79">
        <f t="shared" si="3"/>
        <v>18</v>
      </c>
      <c r="AF37" s="64">
        <f t="shared" si="2"/>
        <v>100</v>
      </c>
      <c r="AG37" s="64">
        <f t="shared" si="4"/>
        <v>4</v>
      </c>
      <c r="AK37" s="2"/>
      <c r="AL37" s="21"/>
      <c r="AM37" s="21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</row>
    <row r="38" spans="1:97" s="8" customFormat="1" ht="23.25">
      <c r="A38" s="72">
        <v>17</v>
      </c>
      <c r="B38" s="66" t="s">
        <v>42</v>
      </c>
      <c r="C38" s="63" t="s">
        <v>195</v>
      </c>
      <c r="D38" s="64"/>
      <c r="E38" s="64">
        <v>3</v>
      </c>
      <c r="F38" s="64"/>
      <c r="G38" s="54"/>
      <c r="H38" s="54"/>
      <c r="I38" s="54"/>
      <c r="J38" s="54"/>
      <c r="K38" s="55"/>
      <c r="L38" s="55"/>
      <c r="M38" s="55"/>
      <c r="N38" s="55"/>
      <c r="O38" s="35"/>
      <c r="P38" s="35">
        <v>30</v>
      </c>
      <c r="Q38" s="35"/>
      <c r="R38" s="35">
        <v>3</v>
      </c>
      <c r="S38" s="36"/>
      <c r="T38" s="36"/>
      <c r="U38" s="36"/>
      <c r="V38" s="36"/>
      <c r="W38" s="38"/>
      <c r="X38" s="38"/>
      <c r="Y38" s="38"/>
      <c r="Z38" s="38"/>
      <c r="AA38" s="39"/>
      <c r="AB38" s="39"/>
      <c r="AC38" s="39"/>
      <c r="AD38" s="39"/>
      <c r="AE38" s="79">
        <f t="shared" si="3"/>
        <v>30</v>
      </c>
      <c r="AF38" s="64">
        <f t="shared" si="2"/>
        <v>75</v>
      </c>
      <c r="AG38" s="64">
        <f t="shared" si="4"/>
        <v>3</v>
      </c>
      <c r="AK38" s="2"/>
      <c r="AL38" s="21"/>
      <c r="AM38" s="21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</row>
    <row r="39" spans="1:39" s="8" customFormat="1" ht="23.25">
      <c r="A39" s="72">
        <v>18</v>
      </c>
      <c r="B39" s="65" t="s">
        <v>43</v>
      </c>
      <c r="C39" s="63" t="s">
        <v>196</v>
      </c>
      <c r="D39" s="64"/>
      <c r="E39" s="64">
        <v>6</v>
      </c>
      <c r="F39" s="64"/>
      <c r="G39" s="54"/>
      <c r="H39" s="54"/>
      <c r="I39" s="54"/>
      <c r="J39" s="54"/>
      <c r="K39" s="55"/>
      <c r="L39" s="55"/>
      <c r="M39" s="55"/>
      <c r="N39" s="55"/>
      <c r="O39" s="35"/>
      <c r="P39" s="35"/>
      <c r="Q39" s="35"/>
      <c r="R39" s="35"/>
      <c r="S39" s="36"/>
      <c r="T39" s="36"/>
      <c r="U39" s="36"/>
      <c r="V39" s="36"/>
      <c r="W39" s="38"/>
      <c r="X39" s="38"/>
      <c r="Y39" s="38"/>
      <c r="Z39" s="38"/>
      <c r="AA39" s="39">
        <v>9</v>
      </c>
      <c r="AB39" s="39">
        <v>18</v>
      </c>
      <c r="AC39" s="39"/>
      <c r="AD39" s="39">
        <v>4</v>
      </c>
      <c r="AE39" s="79">
        <f t="shared" si="3"/>
        <v>27</v>
      </c>
      <c r="AF39" s="64">
        <f t="shared" si="2"/>
        <v>100</v>
      </c>
      <c r="AG39" s="64">
        <f t="shared" si="4"/>
        <v>4</v>
      </c>
      <c r="AK39" s="2"/>
      <c r="AL39" s="2"/>
      <c r="AM39" s="2"/>
    </row>
    <row r="40" spans="1:39" s="8" customFormat="1" ht="23.25">
      <c r="A40" s="72">
        <v>19</v>
      </c>
      <c r="B40" s="65" t="s">
        <v>44</v>
      </c>
      <c r="C40" s="63" t="s">
        <v>197</v>
      </c>
      <c r="D40" s="64">
        <v>1</v>
      </c>
      <c r="E40" s="64">
        <v>1</v>
      </c>
      <c r="F40" s="64"/>
      <c r="G40" s="33">
        <v>9</v>
      </c>
      <c r="H40" s="33">
        <v>18</v>
      </c>
      <c r="I40" s="33"/>
      <c r="J40" s="33">
        <v>3</v>
      </c>
      <c r="K40" s="55"/>
      <c r="L40" s="55"/>
      <c r="M40" s="55"/>
      <c r="N40" s="55"/>
      <c r="O40" s="35"/>
      <c r="P40" s="35"/>
      <c r="Q40" s="35"/>
      <c r="R40" s="35"/>
      <c r="S40" s="36"/>
      <c r="T40" s="36"/>
      <c r="U40" s="36"/>
      <c r="V40" s="36"/>
      <c r="W40" s="38"/>
      <c r="X40" s="38"/>
      <c r="Y40" s="38"/>
      <c r="Z40" s="38"/>
      <c r="AA40" s="39"/>
      <c r="AB40" s="39"/>
      <c r="AC40" s="39"/>
      <c r="AD40" s="39"/>
      <c r="AE40" s="79">
        <f t="shared" si="3"/>
        <v>27</v>
      </c>
      <c r="AF40" s="64">
        <f t="shared" si="2"/>
        <v>75</v>
      </c>
      <c r="AG40" s="64">
        <f t="shared" si="4"/>
        <v>3</v>
      </c>
      <c r="AK40" s="2"/>
      <c r="AL40" s="2"/>
      <c r="AM40" s="2"/>
    </row>
    <row r="41" spans="1:39" s="8" customFormat="1" ht="23.25">
      <c r="A41" s="72">
        <v>20</v>
      </c>
      <c r="B41" s="65" t="s">
        <v>45</v>
      </c>
      <c r="C41" s="63" t="s">
        <v>198</v>
      </c>
      <c r="D41" s="64"/>
      <c r="E41" s="64">
        <v>1</v>
      </c>
      <c r="F41" s="64"/>
      <c r="G41" s="33">
        <v>9</v>
      </c>
      <c r="H41" s="33">
        <v>9</v>
      </c>
      <c r="I41" s="33"/>
      <c r="J41" s="33">
        <v>2</v>
      </c>
      <c r="K41" s="34"/>
      <c r="L41" s="34"/>
      <c r="M41" s="34"/>
      <c r="N41" s="34"/>
      <c r="O41" s="35"/>
      <c r="P41" s="35"/>
      <c r="Q41" s="35"/>
      <c r="R41" s="35"/>
      <c r="S41" s="36"/>
      <c r="T41" s="36"/>
      <c r="U41" s="36"/>
      <c r="V41" s="36"/>
      <c r="W41" s="38"/>
      <c r="X41" s="38"/>
      <c r="Y41" s="38"/>
      <c r="Z41" s="38"/>
      <c r="AA41" s="39"/>
      <c r="AB41" s="39"/>
      <c r="AC41" s="39"/>
      <c r="AD41" s="39"/>
      <c r="AE41" s="79">
        <f t="shared" si="3"/>
        <v>18</v>
      </c>
      <c r="AF41" s="64">
        <f t="shared" si="2"/>
        <v>50</v>
      </c>
      <c r="AG41" s="64">
        <f t="shared" si="4"/>
        <v>2</v>
      </c>
      <c r="AK41" s="2"/>
      <c r="AL41" s="2"/>
      <c r="AM41" s="2"/>
    </row>
    <row r="42" spans="1:39" s="8" customFormat="1" ht="23.25">
      <c r="A42" s="72">
        <v>21</v>
      </c>
      <c r="B42" s="65" t="s">
        <v>46</v>
      </c>
      <c r="C42" s="63" t="s">
        <v>199</v>
      </c>
      <c r="D42" s="64"/>
      <c r="E42" s="64">
        <v>2</v>
      </c>
      <c r="F42" s="64"/>
      <c r="G42" s="33">
        <v>9</v>
      </c>
      <c r="H42" s="33">
        <v>9</v>
      </c>
      <c r="I42" s="33"/>
      <c r="J42" s="33">
        <v>2</v>
      </c>
      <c r="K42" s="34"/>
      <c r="L42" s="34"/>
      <c r="M42" s="34"/>
      <c r="N42" s="34"/>
      <c r="O42" s="35"/>
      <c r="P42" s="35"/>
      <c r="Q42" s="35"/>
      <c r="R42" s="35"/>
      <c r="S42" s="36"/>
      <c r="T42" s="36"/>
      <c r="U42" s="36"/>
      <c r="V42" s="36"/>
      <c r="W42" s="38"/>
      <c r="X42" s="38"/>
      <c r="Y42" s="38"/>
      <c r="Z42" s="38"/>
      <c r="AA42" s="39"/>
      <c r="AB42" s="39"/>
      <c r="AC42" s="39"/>
      <c r="AD42" s="39"/>
      <c r="AE42" s="79">
        <f t="shared" si="3"/>
        <v>18</v>
      </c>
      <c r="AF42" s="64">
        <f t="shared" si="2"/>
        <v>50</v>
      </c>
      <c r="AG42" s="64">
        <f t="shared" si="4"/>
        <v>2</v>
      </c>
      <c r="AK42" s="2"/>
      <c r="AL42" s="2"/>
      <c r="AM42" s="2"/>
    </row>
    <row r="43" spans="1:39" s="8" customFormat="1" ht="23.25">
      <c r="A43" s="72">
        <v>22</v>
      </c>
      <c r="B43" s="65" t="s">
        <v>47</v>
      </c>
      <c r="C43" s="63" t="s">
        <v>200</v>
      </c>
      <c r="D43" s="64">
        <v>3</v>
      </c>
      <c r="E43" s="64">
        <v>3</v>
      </c>
      <c r="F43" s="64"/>
      <c r="G43" s="54"/>
      <c r="H43" s="54"/>
      <c r="I43" s="54"/>
      <c r="J43" s="54"/>
      <c r="K43" s="55"/>
      <c r="L43" s="55"/>
      <c r="M43" s="55"/>
      <c r="N43" s="55"/>
      <c r="O43" s="35">
        <v>9</v>
      </c>
      <c r="P43" s="35">
        <v>18</v>
      </c>
      <c r="Q43" s="35"/>
      <c r="R43" s="35">
        <v>4</v>
      </c>
      <c r="S43" s="36"/>
      <c r="T43" s="36"/>
      <c r="U43" s="36"/>
      <c r="V43" s="36"/>
      <c r="W43" s="38"/>
      <c r="X43" s="38"/>
      <c r="Y43" s="38"/>
      <c r="Z43" s="38"/>
      <c r="AA43" s="39"/>
      <c r="AB43" s="39"/>
      <c r="AC43" s="39"/>
      <c r="AD43" s="39"/>
      <c r="AE43" s="79">
        <f t="shared" si="3"/>
        <v>27</v>
      </c>
      <c r="AF43" s="64">
        <f t="shared" si="2"/>
        <v>100</v>
      </c>
      <c r="AG43" s="64">
        <f t="shared" si="4"/>
        <v>4</v>
      </c>
      <c r="AK43" s="2"/>
      <c r="AL43" s="2"/>
      <c r="AM43" s="2"/>
    </row>
    <row r="44" spans="1:39" s="104" customFormat="1" ht="23.25">
      <c r="A44" s="72">
        <v>23</v>
      </c>
      <c r="B44" s="65" t="s">
        <v>48</v>
      </c>
      <c r="C44" s="63" t="s">
        <v>201</v>
      </c>
      <c r="D44" s="64"/>
      <c r="E44" s="64">
        <v>2</v>
      </c>
      <c r="F44" s="64"/>
      <c r="G44" s="33"/>
      <c r="H44" s="33"/>
      <c r="I44" s="33"/>
      <c r="J44" s="33"/>
      <c r="K44" s="34">
        <v>9</v>
      </c>
      <c r="L44" s="34">
        <v>9</v>
      </c>
      <c r="M44" s="34"/>
      <c r="N44" s="34">
        <v>2</v>
      </c>
      <c r="O44" s="35"/>
      <c r="P44" s="35"/>
      <c r="Q44" s="35"/>
      <c r="R44" s="35"/>
      <c r="S44" s="36"/>
      <c r="T44" s="36"/>
      <c r="U44" s="36"/>
      <c r="V44" s="36"/>
      <c r="W44" s="38"/>
      <c r="X44" s="38"/>
      <c r="Y44" s="38"/>
      <c r="Z44" s="38"/>
      <c r="AA44" s="39"/>
      <c r="AB44" s="39"/>
      <c r="AC44" s="39"/>
      <c r="AD44" s="39"/>
      <c r="AE44" s="79">
        <f t="shared" si="3"/>
        <v>18</v>
      </c>
      <c r="AF44" s="64">
        <f t="shared" si="2"/>
        <v>50</v>
      </c>
      <c r="AG44" s="64">
        <f t="shared" si="4"/>
        <v>2</v>
      </c>
      <c r="AK44" s="101"/>
      <c r="AL44" s="101"/>
      <c r="AM44" s="101"/>
    </row>
    <row r="45" spans="1:39" s="104" customFormat="1" ht="23.25">
      <c r="A45" s="72">
        <v>24</v>
      </c>
      <c r="B45" s="65" t="s">
        <v>49</v>
      </c>
      <c r="C45" s="63" t="s">
        <v>202</v>
      </c>
      <c r="D45" s="64">
        <v>6</v>
      </c>
      <c r="E45" s="64">
        <v>6</v>
      </c>
      <c r="F45" s="64"/>
      <c r="G45" s="54"/>
      <c r="H45" s="54"/>
      <c r="I45" s="54"/>
      <c r="J45" s="54"/>
      <c r="K45" s="55"/>
      <c r="L45" s="55"/>
      <c r="M45" s="55"/>
      <c r="N45" s="55"/>
      <c r="O45" s="35"/>
      <c r="P45" s="35"/>
      <c r="Q45" s="35"/>
      <c r="R45" s="35"/>
      <c r="S45" s="36"/>
      <c r="T45" s="36"/>
      <c r="U45" s="36"/>
      <c r="V45" s="36"/>
      <c r="W45" s="38"/>
      <c r="X45" s="38"/>
      <c r="Y45" s="38"/>
      <c r="Z45" s="38"/>
      <c r="AA45" s="39">
        <v>9</v>
      </c>
      <c r="AB45" s="39">
        <v>9</v>
      </c>
      <c r="AC45" s="39"/>
      <c r="AD45" s="39">
        <v>3</v>
      </c>
      <c r="AE45" s="79">
        <f t="shared" si="3"/>
        <v>18</v>
      </c>
      <c r="AF45" s="64">
        <f t="shared" si="2"/>
        <v>75</v>
      </c>
      <c r="AG45" s="64">
        <f t="shared" si="4"/>
        <v>3</v>
      </c>
      <c r="AK45" s="101"/>
      <c r="AL45" s="101"/>
      <c r="AM45" s="101"/>
    </row>
    <row r="46" spans="1:39" s="8" customFormat="1" ht="23.25">
      <c r="A46" s="72">
        <v>25</v>
      </c>
      <c r="B46" s="67" t="s">
        <v>50</v>
      </c>
      <c r="C46" s="68" t="s">
        <v>203</v>
      </c>
      <c r="D46" s="64"/>
      <c r="E46" s="64">
        <v>6</v>
      </c>
      <c r="F46" s="64"/>
      <c r="G46" s="54"/>
      <c r="H46" s="54"/>
      <c r="I46" s="54"/>
      <c r="J46" s="54"/>
      <c r="K46" s="55"/>
      <c r="L46" s="55"/>
      <c r="M46" s="55"/>
      <c r="N46" s="55"/>
      <c r="O46" s="35"/>
      <c r="P46" s="35"/>
      <c r="Q46" s="35"/>
      <c r="R46" s="35"/>
      <c r="S46" s="36"/>
      <c r="T46" s="36"/>
      <c r="U46" s="36"/>
      <c r="V46" s="36"/>
      <c r="W46" s="38"/>
      <c r="X46" s="38"/>
      <c r="Y46" s="38"/>
      <c r="Z46" s="38"/>
      <c r="AA46" s="39"/>
      <c r="AB46" s="39">
        <v>18</v>
      </c>
      <c r="AC46" s="39"/>
      <c r="AD46" s="39">
        <v>4</v>
      </c>
      <c r="AE46" s="79">
        <f t="shared" si="3"/>
        <v>18</v>
      </c>
      <c r="AF46" s="64">
        <f t="shared" si="2"/>
        <v>100</v>
      </c>
      <c r="AG46" s="64">
        <f t="shared" si="4"/>
        <v>4</v>
      </c>
      <c r="AK46" s="2"/>
      <c r="AL46" s="2"/>
      <c r="AM46" s="2"/>
    </row>
    <row r="47" spans="1:39" s="8" customFormat="1" ht="23.25">
      <c r="A47" s="72">
        <v>26</v>
      </c>
      <c r="B47" s="69" t="s">
        <v>51</v>
      </c>
      <c r="C47" s="63" t="s">
        <v>204</v>
      </c>
      <c r="D47" s="64"/>
      <c r="E47" s="64">
        <v>3</v>
      </c>
      <c r="F47" s="64"/>
      <c r="G47" s="54"/>
      <c r="H47" s="54"/>
      <c r="I47" s="54"/>
      <c r="J47" s="54"/>
      <c r="K47" s="55"/>
      <c r="L47" s="55"/>
      <c r="M47" s="55"/>
      <c r="N47" s="55"/>
      <c r="O47" s="35">
        <v>9</v>
      </c>
      <c r="P47" s="35">
        <v>9</v>
      </c>
      <c r="Q47" s="35"/>
      <c r="R47" s="35">
        <v>3</v>
      </c>
      <c r="S47" s="36"/>
      <c r="T47" s="36"/>
      <c r="U47" s="36"/>
      <c r="V47" s="36"/>
      <c r="W47" s="38"/>
      <c r="X47" s="38"/>
      <c r="Y47" s="38"/>
      <c r="Z47" s="38"/>
      <c r="AA47" s="39"/>
      <c r="AB47" s="39"/>
      <c r="AC47" s="39"/>
      <c r="AD47" s="39"/>
      <c r="AE47" s="79">
        <f t="shared" si="3"/>
        <v>18</v>
      </c>
      <c r="AF47" s="64">
        <f t="shared" si="2"/>
        <v>75</v>
      </c>
      <c r="AG47" s="64">
        <f t="shared" si="4"/>
        <v>3</v>
      </c>
      <c r="AK47" s="2"/>
      <c r="AL47" s="2"/>
      <c r="AM47" s="2"/>
    </row>
    <row r="48" spans="1:39" s="5" customFormat="1" ht="32.25" customHeight="1">
      <c r="A48" s="185" t="s">
        <v>12</v>
      </c>
      <c r="B48" s="186"/>
      <c r="C48" s="64"/>
      <c r="D48" s="64"/>
      <c r="E48" s="64"/>
      <c r="F48" s="64"/>
      <c r="G48" s="70">
        <f aca="true" t="shared" si="5" ref="G48:AG48">SUM(G22:G47)</f>
        <v>63</v>
      </c>
      <c r="H48" s="70">
        <f t="shared" si="5"/>
        <v>99</v>
      </c>
      <c r="I48" s="70">
        <f t="shared" si="5"/>
        <v>0</v>
      </c>
      <c r="J48" s="70">
        <f t="shared" si="5"/>
        <v>21</v>
      </c>
      <c r="K48" s="70">
        <f t="shared" si="5"/>
        <v>54</v>
      </c>
      <c r="L48" s="70">
        <f t="shared" si="5"/>
        <v>81</v>
      </c>
      <c r="M48" s="70">
        <f t="shared" si="5"/>
        <v>0</v>
      </c>
      <c r="N48" s="70">
        <f t="shared" si="5"/>
        <v>17</v>
      </c>
      <c r="O48" s="70">
        <f t="shared" si="5"/>
        <v>27</v>
      </c>
      <c r="P48" s="70">
        <f t="shared" si="5"/>
        <v>75</v>
      </c>
      <c r="Q48" s="70">
        <f t="shared" si="5"/>
        <v>0</v>
      </c>
      <c r="R48" s="70">
        <f t="shared" si="5"/>
        <v>14</v>
      </c>
      <c r="S48" s="70">
        <f t="shared" si="5"/>
        <v>18</v>
      </c>
      <c r="T48" s="70">
        <f t="shared" si="5"/>
        <v>36</v>
      </c>
      <c r="U48" s="70">
        <f t="shared" si="5"/>
        <v>0</v>
      </c>
      <c r="V48" s="70">
        <f t="shared" si="5"/>
        <v>7</v>
      </c>
      <c r="W48" s="70">
        <f t="shared" si="5"/>
        <v>18</v>
      </c>
      <c r="X48" s="70">
        <f t="shared" si="5"/>
        <v>27</v>
      </c>
      <c r="Y48" s="70">
        <f t="shared" si="5"/>
        <v>0</v>
      </c>
      <c r="Z48" s="70">
        <f t="shared" si="5"/>
        <v>6</v>
      </c>
      <c r="AA48" s="70">
        <f t="shared" si="5"/>
        <v>36</v>
      </c>
      <c r="AB48" s="70">
        <f t="shared" si="5"/>
        <v>63</v>
      </c>
      <c r="AC48" s="70">
        <f t="shared" si="5"/>
        <v>0</v>
      </c>
      <c r="AD48" s="70">
        <f t="shared" si="5"/>
        <v>19</v>
      </c>
      <c r="AE48" s="70">
        <f t="shared" si="5"/>
        <v>597</v>
      </c>
      <c r="AF48" s="70">
        <f t="shared" si="5"/>
        <v>2100</v>
      </c>
      <c r="AG48" s="70">
        <f t="shared" si="5"/>
        <v>84</v>
      </c>
      <c r="AH48" s="2"/>
      <c r="AI48" s="2"/>
      <c r="AK48" s="2"/>
      <c r="AL48" s="2"/>
      <c r="AM48" s="2"/>
    </row>
    <row r="49" spans="1:33" ht="32.25" customHeight="1">
      <c r="A49" s="203" t="s">
        <v>98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</row>
    <row r="50" spans="1:33" ht="32.25" customHeight="1">
      <c r="A50" s="140" t="s">
        <v>134</v>
      </c>
      <c r="B50" s="152"/>
      <c r="C50" s="9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</row>
    <row r="51" spans="1:33" ht="23.25">
      <c r="A51" s="93">
        <v>1</v>
      </c>
      <c r="B51" s="65" t="s">
        <v>27</v>
      </c>
      <c r="C51" s="71" t="s">
        <v>116</v>
      </c>
      <c r="D51" s="64"/>
      <c r="E51" s="64" t="s">
        <v>53</v>
      </c>
      <c r="F51" s="72"/>
      <c r="G51" s="54"/>
      <c r="H51" s="54"/>
      <c r="I51" s="54"/>
      <c r="J51" s="54"/>
      <c r="K51" s="55"/>
      <c r="L51" s="55"/>
      <c r="M51" s="55"/>
      <c r="N51" s="55"/>
      <c r="O51" s="73"/>
      <c r="P51" s="73"/>
      <c r="Q51" s="73"/>
      <c r="R51" s="73"/>
      <c r="S51" s="74"/>
      <c r="T51" s="36">
        <v>18</v>
      </c>
      <c r="U51" s="36"/>
      <c r="V51" s="36">
        <v>2</v>
      </c>
      <c r="W51" s="38"/>
      <c r="X51" s="38">
        <v>18</v>
      </c>
      <c r="Y51" s="38"/>
      <c r="Z51" s="38">
        <v>3</v>
      </c>
      <c r="AA51" s="39"/>
      <c r="AB51" s="39">
        <v>18</v>
      </c>
      <c r="AC51" s="39"/>
      <c r="AD51" s="39">
        <v>8</v>
      </c>
      <c r="AE51" s="79">
        <f>SUM(G51:H51,K51:L51,O51:P51,S51:T51,W51:X51,AA51:AB51)</f>
        <v>54</v>
      </c>
      <c r="AF51" s="64">
        <v>325</v>
      </c>
      <c r="AG51" s="64">
        <f>SUM(J51,N51,R51,V51,Z51,AD51)</f>
        <v>13</v>
      </c>
    </row>
    <row r="52" spans="1:33" ht="23.25">
      <c r="A52" s="93">
        <v>2</v>
      </c>
      <c r="B52" s="69" t="s">
        <v>52</v>
      </c>
      <c r="C52" s="75" t="s">
        <v>117</v>
      </c>
      <c r="D52" s="64"/>
      <c r="E52" s="64">
        <v>5</v>
      </c>
      <c r="F52" s="72"/>
      <c r="G52" s="54"/>
      <c r="H52" s="54"/>
      <c r="I52" s="54"/>
      <c r="J52" s="54"/>
      <c r="K52" s="55"/>
      <c r="L52" s="55"/>
      <c r="M52" s="55"/>
      <c r="N52" s="55"/>
      <c r="O52" s="73"/>
      <c r="P52" s="73"/>
      <c r="Q52" s="73"/>
      <c r="R52" s="73"/>
      <c r="S52" s="74"/>
      <c r="T52" s="74"/>
      <c r="U52" s="74"/>
      <c r="V52" s="74"/>
      <c r="W52" s="76"/>
      <c r="X52" s="38">
        <v>25</v>
      </c>
      <c r="Y52" s="38"/>
      <c r="Z52" s="38">
        <v>2</v>
      </c>
      <c r="AA52" s="77"/>
      <c r="AB52" s="77"/>
      <c r="AC52" s="77"/>
      <c r="AD52" s="77"/>
      <c r="AE52" s="79">
        <f>SUM(G52:H52,K52:L52,O52:P52,S52:T52,W52:X52,AA52:AB52)</f>
        <v>25</v>
      </c>
      <c r="AF52" s="64">
        <f>AG52*25</f>
        <v>50</v>
      </c>
      <c r="AG52" s="64">
        <f>SUM(J52,N52,R52,V52,Z52,AD52)</f>
        <v>2</v>
      </c>
    </row>
    <row r="53" spans="1:39" s="5" customFormat="1" ht="32.25" customHeight="1">
      <c r="A53" s="185" t="s">
        <v>12</v>
      </c>
      <c r="B53" s="186"/>
      <c r="C53" s="64"/>
      <c r="D53" s="64"/>
      <c r="E53" s="64"/>
      <c r="F53" s="64"/>
      <c r="G53" s="70">
        <f aca="true" t="shared" si="6" ref="G53:AF53">SUM(G51:G52)</f>
        <v>0</v>
      </c>
      <c r="H53" s="70">
        <f t="shared" si="6"/>
        <v>0</v>
      </c>
      <c r="I53" s="70">
        <f t="shared" si="6"/>
        <v>0</v>
      </c>
      <c r="J53" s="70">
        <f t="shared" si="6"/>
        <v>0</v>
      </c>
      <c r="K53" s="70">
        <f t="shared" si="6"/>
        <v>0</v>
      </c>
      <c r="L53" s="70">
        <f t="shared" si="6"/>
        <v>0</v>
      </c>
      <c r="M53" s="70">
        <f t="shared" si="6"/>
        <v>0</v>
      </c>
      <c r="N53" s="70">
        <f t="shared" si="6"/>
        <v>0</v>
      </c>
      <c r="O53" s="70">
        <f t="shared" si="6"/>
        <v>0</v>
      </c>
      <c r="P53" s="70">
        <f t="shared" si="6"/>
        <v>0</v>
      </c>
      <c r="Q53" s="70">
        <f t="shared" si="6"/>
        <v>0</v>
      </c>
      <c r="R53" s="70">
        <f t="shared" si="6"/>
        <v>0</v>
      </c>
      <c r="S53" s="70">
        <f t="shared" si="6"/>
        <v>0</v>
      </c>
      <c r="T53" s="70">
        <f t="shared" si="6"/>
        <v>18</v>
      </c>
      <c r="U53" s="70">
        <f t="shared" si="6"/>
        <v>0</v>
      </c>
      <c r="V53" s="70">
        <f t="shared" si="6"/>
        <v>2</v>
      </c>
      <c r="W53" s="70">
        <f t="shared" si="6"/>
        <v>0</v>
      </c>
      <c r="X53" s="70">
        <f t="shared" si="6"/>
        <v>43</v>
      </c>
      <c r="Y53" s="70">
        <f t="shared" si="6"/>
        <v>0</v>
      </c>
      <c r="Z53" s="70">
        <f t="shared" si="6"/>
        <v>5</v>
      </c>
      <c r="AA53" s="70">
        <f t="shared" si="6"/>
        <v>0</v>
      </c>
      <c r="AB53" s="70">
        <f t="shared" si="6"/>
        <v>18</v>
      </c>
      <c r="AC53" s="70">
        <f t="shared" si="6"/>
        <v>0</v>
      </c>
      <c r="AD53" s="70">
        <f t="shared" si="6"/>
        <v>8</v>
      </c>
      <c r="AE53" s="70">
        <f t="shared" si="6"/>
        <v>79</v>
      </c>
      <c r="AF53" s="70">
        <f t="shared" si="6"/>
        <v>375</v>
      </c>
      <c r="AG53" s="70">
        <f>SUM(AG51:AG52)</f>
        <v>15</v>
      </c>
      <c r="AH53" s="2"/>
      <c r="AI53" s="2"/>
      <c r="AK53" s="2"/>
      <c r="AL53" s="2"/>
      <c r="AM53" s="2"/>
    </row>
    <row r="54" spans="1:39" s="9" customFormat="1" ht="30.75" customHeight="1">
      <c r="A54" s="218" t="s">
        <v>135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9"/>
      <c r="AH54" s="8"/>
      <c r="AI54" s="8"/>
      <c r="AK54" s="2"/>
      <c r="AL54" s="2"/>
      <c r="AM54" s="2"/>
    </row>
    <row r="55" spans="1:39" s="9" customFormat="1" ht="23.25">
      <c r="A55" s="93">
        <v>1</v>
      </c>
      <c r="B55" s="69" t="s">
        <v>55</v>
      </c>
      <c r="C55" s="63" t="s">
        <v>118</v>
      </c>
      <c r="D55" s="64"/>
      <c r="E55" s="64">
        <v>5</v>
      </c>
      <c r="F55" s="64"/>
      <c r="G55" s="33"/>
      <c r="H55" s="33"/>
      <c r="I55" s="33"/>
      <c r="J55" s="33"/>
      <c r="K55" s="34"/>
      <c r="L55" s="34"/>
      <c r="M55" s="34"/>
      <c r="N55" s="34"/>
      <c r="O55" s="35"/>
      <c r="P55" s="35"/>
      <c r="Q55" s="35"/>
      <c r="R55" s="35"/>
      <c r="S55" s="36"/>
      <c r="T55" s="36"/>
      <c r="U55" s="36"/>
      <c r="V55" s="36"/>
      <c r="W55" s="38"/>
      <c r="X55" s="38">
        <v>18</v>
      </c>
      <c r="Y55" s="38"/>
      <c r="Z55" s="38">
        <v>2</v>
      </c>
      <c r="AA55" s="39"/>
      <c r="AB55" s="39"/>
      <c r="AC55" s="39"/>
      <c r="AD55" s="39"/>
      <c r="AE55" s="79">
        <f aca="true" t="shared" si="7" ref="AE55:AE60">SUM(G55:H55,K55:L55,O55:P55,S55:T55,W55:X55,AA55:AB55)</f>
        <v>18</v>
      </c>
      <c r="AF55" s="64">
        <f aca="true" t="shared" si="8" ref="AF55:AF60">AG55*25</f>
        <v>50</v>
      </c>
      <c r="AG55" s="64">
        <f aca="true" t="shared" si="9" ref="AG55:AG60">SUM(J55,N55,R55,V55,Z55,AD55)</f>
        <v>2</v>
      </c>
      <c r="AH55" s="8"/>
      <c r="AI55" s="8"/>
      <c r="AK55" s="2"/>
      <c r="AL55" s="2"/>
      <c r="AM55" s="2"/>
    </row>
    <row r="56" spans="1:39" s="8" customFormat="1" ht="23.25">
      <c r="A56" s="93">
        <v>2</v>
      </c>
      <c r="B56" s="69" t="s">
        <v>56</v>
      </c>
      <c r="C56" s="63" t="s">
        <v>205</v>
      </c>
      <c r="D56" s="64"/>
      <c r="E56" s="64">
        <v>6</v>
      </c>
      <c r="F56" s="64"/>
      <c r="G56" s="33"/>
      <c r="H56" s="33"/>
      <c r="I56" s="33"/>
      <c r="J56" s="33"/>
      <c r="K56" s="34"/>
      <c r="L56" s="34"/>
      <c r="M56" s="34"/>
      <c r="N56" s="34"/>
      <c r="O56" s="35"/>
      <c r="P56" s="35"/>
      <c r="Q56" s="35"/>
      <c r="R56" s="35"/>
      <c r="S56" s="36"/>
      <c r="T56" s="36"/>
      <c r="U56" s="36"/>
      <c r="V56" s="36"/>
      <c r="W56" s="38"/>
      <c r="X56" s="38"/>
      <c r="Y56" s="38"/>
      <c r="Z56" s="38"/>
      <c r="AA56" s="39"/>
      <c r="AB56" s="39">
        <v>18</v>
      </c>
      <c r="AC56" s="39"/>
      <c r="AD56" s="39">
        <v>3</v>
      </c>
      <c r="AE56" s="79">
        <f t="shared" si="7"/>
        <v>18</v>
      </c>
      <c r="AF56" s="64">
        <f t="shared" si="8"/>
        <v>75</v>
      </c>
      <c r="AG56" s="64">
        <f t="shared" si="9"/>
        <v>3</v>
      </c>
      <c r="AK56" s="2"/>
      <c r="AL56" s="2"/>
      <c r="AM56" s="2"/>
    </row>
    <row r="57" spans="1:39" s="8" customFormat="1" ht="23.25">
      <c r="A57" s="93">
        <v>3</v>
      </c>
      <c r="B57" s="69" t="s">
        <v>57</v>
      </c>
      <c r="C57" s="63" t="s">
        <v>206</v>
      </c>
      <c r="D57" s="64">
        <v>4</v>
      </c>
      <c r="E57" s="64">
        <v>4</v>
      </c>
      <c r="F57" s="64"/>
      <c r="G57" s="33"/>
      <c r="H57" s="33"/>
      <c r="I57" s="33"/>
      <c r="J57" s="33"/>
      <c r="K57" s="34"/>
      <c r="L57" s="34"/>
      <c r="M57" s="34"/>
      <c r="N57" s="34"/>
      <c r="O57" s="35"/>
      <c r="P57" s="35"/>
      <c r="Q57" s="35"/>
      <c r="R57" s="35"/>
      <c r="S57" s="36">
        <v>9</v>
      </c>
      <c r="T57" s="36">
        <v>18</v>
      </c>
      <c r="U57" s="36"/>
      <c r="V57" s="36">
        <v>4</v>
      </c>
      <c r="W57" s="38"/>
      <c r="X57" s="38"/>
      <c r="Y57" s="38"/>
      <c r="Z57" s="38"/>
      <c r="AA57" s="39"/>
      <c r="AB57" s="39"/>
      <c r="AC57" s="39"/>
      <c r="AD57" s="39"/>
      <c r="AE57" s="79">
        <f t="shared" si="7"/>
        <v>27</v>
      </c>
      <c r="AF57" s="64">
        <f t="shared" si="8"/>
        <v>100</v>
      </c>
      <c r="AG57" s="64">
        <f t="shared" si="9"/>
        <v>4</v>
      </c>
      <c r="AK57" s="2"/>
      <c r="AL57" s="2"/>
      <c r="AM57" s="2"/>
    </row>
    <row r="58" spans="1:39" s="8" customFormat="1" ht="23.25">
      <c r="A58" s="93">
        <v>4</v>
      </c>
      <c r="B58" s="66" t="s">
        <v>58</v>
      </c>
      <c r="C58" s="63" t="s">
        <v>207</v>
      </c>
      <c r="D58" s="64">
        <v>5</v>
      </c>
      <c r="E58" s="64">
        <v>5</v>
      </c>
      <c r="F58" s="64"/>
      <c r="G58" s="33"/>
      <c r="H58" s="33"/>
      <c r="I58" s="33"/>
      <c r="J58" s="33"/>
      <c r="K58" s="34"/>
      <c r="L58" s="34"/>
      <c r="M58" s="34"/>
      <c r="N58" s="34"/>
      <c r="O58" s="35"/>
      <c r="P58" s="35"/>
      <c r="Q58" s="35"/>
      <c r="R58" s="35"/>
      <c r="S58" s="36"/>
      <c r="T58" s="36"/>
      <c r="U58" s="36"/>
      <c r="V58" s="36"/>
      <c r="W58" s="38">
        <v>9</v>
      </c>
      <c r="X58" s="38">
        <v>9</v>
      </c>
      <c r="Y58" s="38"/>
      <c r="Z58" s="38">
        <v>3</v>
      </c>
      <c r="AA58" s="39"/>
      <c r="AB58" s="39"/>
      <c r="AC58" s="39"/>
      <c r="AD58" s="39"/>
      <c r="AE58" s="79">
        <f t="shared" si="7"/>
        <v>18</v>
      </c>
      <c r="AF58" s="64">
        <f t="shared" si="8"/>
        <v>75</v>
      </c>
      <c r="AG58" s="64">
        <f t="shared" si="9"/>
        <v>3</v>
      </c>
      <c r="AK58" s="2"/>
      <c r="AL58" s="2"/>
      <c r="AM58" s="2"/>
    </row>
    <row r="59" spans="1:39" s="8" customFormat="1" ht="46.5">
      <c r="A59" s="93">
        <v>5</v>
      </c>
      <c r="B59" s="66" t="s">
        <v>140</v>
      </c>
      <c r="C59" s="63" t="s">
        <v>208</v>
      </c>
      <c r="D59" s="72"/>
      <c r="E59" s="64" t="s">
        <v>54</v>
      </c>
      <c r="F59" s="64"/>
      <c r="G59" s="33"/>
      <c r="H59" s="33">
        <v>18</v>
      </c>
      <c r="I59" s="33"/>
      <c r="J59" s="33">
        <v>2</v>
      </c>
      <c r="K59" s="34"/>
      <c r="L59" s="34">
        <v>18</v>
      </c>
      <c r="M59" s="34"/>
      <c r="N59" s="34">
        <v>2</v>
      </c>
      <c r="O59" s="35"/>
      <c r="P59" s="35">
        <v>18</v>
      </c>
      <c r="Q59" s="35"/>
      <c r="R59" s="35">
        <v>2</v>
      </c>
      <c r="S59" s="36"/>
      <c r="T59" s="36">
        <v>18</v>
      </c>
      <c r="U59" s="36"/>
      <c r="V59" s="36">
        <v>2</v>
      </c>
      <c r="W59" s="38"/>
      <c r="X59" s="38">
        <v>18</v>
      </c>
      <c r="Y59" s="38"/>
      <c r="Z59" s="38">
        <v>2</v>
      </c>
      <c r="AA59" s="39"/>
      <c r="AB59" s="39"/>
      <c r="AC59" s="39"/>
      <c r="AD59" s="39"/>
      <c r="AE59" s="79">
        <f t="shared" si="7"/>
        <v>90</v>
      </c>
      <c r="AF59" s="64">
        <f t="shared" si="8"/>
        <v>250</v>
      </c>
      <c r="AG59" s="64">
        <f t="shared" si="9"/>
        <v>10</v>
      </c>
      <c r="AK59" s="2"/>
      <c r="AL59" s="2"/>
      <c r="AM59" s="2"/>
    </row>
    <row r="60" spans="1:39" s="8" customFormat="1" ht="28.5" customHeight="1">
      <c r="A60" s="93">
        <v>6</v>
      </c>
      <c r="B60" s="78" t="s">
        <v>141</v>
      </c>
      <c r="C60" s="63" t="s">
        <v>209</v>
      </c>
      <c r="D60" s="72"/>
      <c r="E60" s="64">
        <v>2.4</v>
      </c>
      <c r="F60" s="64"/>
      <c r="G60" s="33"/>
      <c r="H60" s="33"/>
      <c r="I60" s="33"/>
      <c r="J60" s="33"/>
      <c r="K60" s="34"/>
      <c r="L60" s="34">
        <v>18</v>
      </c>
      <c r="M60" s="34"/>
      <c r="N60" s="34">
        <v>2</v>
      </c>
      <c r="O60" s="35"/>
      <c r="P60" s="35"/>
      <c r="Q60" s="35"/>
      <c r="R60" s="35"/>
      <c r="S60" s="36"/>
      <c r="T60" s="36">
        <v>18</v>
      </c>
      <c r="U60" s="36"/>
      <c r="V60" s="36">
        <v>2</v>
      </c>
      <c r="W60" s="38"/>
      <c r="X60" s="38"/>
      <c r="Y60" s="38"/>
      <c r="Z60" s="38"/>
      <c r="AA60" s="39"/>
      <c r="AB60" s="39"/>
      <c r="AC60" s="39"/>
      <c r="AD60" s="39"/>
      <c r="AE60" s="79">
        <f t="shared" si="7"/>
        <v>36</v>
      </c>
      <c r="AF60" s="64">
        <f t="shared" si="8"/>
        <v>100</v>
      </c>
      <c r="AG60" s="64">
        <f t="shared" si="9"/>
        <v>4</v>
      </c>
      <c r="AK60" s="2"/>
      <c r="AL60" s="2"/>
      <c r="AM60" s="2"/>
    </row>
    <row r="61" spans="1:39" s="8" customFormat="1" ht="30.75" customHeight="1">
      <c r="A61" s="213" t="s">
        <v>136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5"/>
      <c r="AK61" s="2"/>
      <c r="AL61" s="2"/>
      <c r="AM61" s="2"/>
    </row>
    <row r="62" spans="1:39" s="8" customFormat="1" ht="23.25">
      <c r="A62" s="93">
        <v>1</v>
      </c>
      <c r="B62" s="37" t="s">
        <v>70</v>
      </c>
      <c r="C62" s="63" t="s">
        <v>120</v>
      </c>
      <c r="D62" s="64"/>
      <c r="E62" s="64">
        <v>5</v>
      </c>
      <c r="F62" s="64"/>
      <c r="G62" s="33"/>
      <c r="H62" s="33"/>
      <c r="I62" s="33"/>
      <c r="J62" s="33"/>
      <c r="K62" s="34"/>
      <c r="L62" s="34"/>
      <c r="M62" s="34"/>
      <c r="N62" s="34"/>
      <c r="O62" s="35"/>
      <c r="P62" s="35"/>
      <c r="Q62" s="35"/>
      <c r="R62" s="35"/>
      <c r="S62" s="36"/>
      <c r="T62" s="36"/>
      <c r="U62" s="36"/>
      <c r="V62" s="36"/>
      <c r="W62" s="38"/>
      <c r="X62" s="38">
        <v>9</v>
      </c>
      <c r="Y62" s="38"/>
      <c r="Z62" s="38">
        <v>2</v>
      </c>
      <c r="AA62" s="39"/>
      <c r="AB62" s="39"/>
      <c r="AC62" s="39"/>
      <c r="AD62" s="39"/>
      <c r="AE62" s="79">
        <f aca="true" t="shared" si="10" ref="AE62:AE67">SUM(G62:H62,K62:L62,O62:P62,S62:T62,W62:X62,AA62:AB62)</f>
        <v>9</v>
      </c>
      <c r="AF62" s="64">
        <f aca="true" t="shared" si="11" ref="AF62:AF67">AG62*25</f>
        <v>50</v>
      </c>
      <c r="AG62" s="64">
        <f aca="true" t="shared" si="12" ref="AG62:AG67">SUM(J62,N62,R62,V62,Z62,AD62)</f>
        <v>2</v>
      </c>
      <c r="AK62" s="2"/>
      <c r="AL62" s="2"/>
      <c r="AM62" s="2"/>
    </row>
    <row r="63" spans="1:39" s="8" customFormat="1" ht="23.25">
      <c r="A63" s="93">
        <v>2</v>
      </c>
      <c r="B63" s="37" t="s">
        <v>71</v>
      </c>
      <c r="C63" s="63" t="s">
        <v>121</v>
      </c>
      <c r="D63" s="64">
        <v>4</v>
      </c>
      <c r="E63" s="64">
        <v>4</v>
      </c>
      <c r="F63" s="64"/>
      <c r="G63" s="33"/>
      <c r="H63" s="33"/>
      <c r="I63" s="33"/>
      <c r="J63" s="33"/>
      <c r="K63" s="34"/>
      <c r="L63" s="34"/>
      <c r="M63" s="34"/>
      <c r="N63" s="34"/>
      <c r="O63" s="35"/>
      <c r="P63" s="35"/>
      <c r="Q63" s="35"/>
      <c r="R63" s="35"/>
      <c r="S63" s="36">
        <v>9</v>
      </c>
      <c r="T63" s="36">
        <v>18</v>
      </c>
      <c r="U63" s="36"/>
      <c r="V63" s="36">
        <v>4</v>
      </c>
      <c r="W63" s="38"/>
      <c r="X63" s="38"/>
      <c r="Y63" s="38"/>
      <c r="Z63" s="38"/>
      <c r="AA63" s="39"/>
      <c r="AB63" s="39"/>
      <c r="AC63" s="39"/>
      <c r="AD63" s="39"/>
      <c r="AE63" s="79">
        <f t="shared" si="10"/>
        <v>27</v>
      </c>
      <c r="AF63" s="64">
        <f t="shared" si="11"/>
        <v>100</v>
      </c>
      <c r="AG63" s="64">
        <f t="shared" si="12"/>
        <v>4</v>
      </c>
      <c r="AK63" s="2"/>
      <c r="AL63" s="2"/>
      <c r="AM63" s="2"/>
    </row>
    <row r="64" spans="1:39" s="8" customFormat="1" ht="23.25">
      <c r="A64" s="93">
        <v>3</v>
      </c>
      <c r="B64" s="41" t="s">
        <v>72</v>
      </c>
      <c r="C64" s="63" t="s">
        <v>122</v>
      </c>
      <c r="D64" s="64"/>
      <c r="E64" s="64">
        <v>6</v>
      </c>
      <c r="F64" s="64"/>
      <c r="G64" s="33"/>
      <c r="H64" s="33"/>
      <c r="I64" s="33"/>
      <c r="J64" s="33"/>
      <c r="K64" s="34"/>
      <c r="L64" s="34"/>
      <c r="M64" s="34"/>
      <c r="N64" s="34"/>
      <c r="O64" s="35"/>
      <c r="P64" s="35"/>
      <c r="Q64" s="35"/>
      <c r="R64" s="35"/>
      <c r="S64" s="36"/>
      <c r="T64" s="36"/>
      <c r="U64" s="36"/>
      <c r="V64" s="36"/>
      <c r="W64" s="38"/>
      <c r="X64" s="38"/>
      <c r="Y64" s="38"/>
      <c r="Z64" s="38"/>
      <c r="AA64" s="39"/>
      <c r="AB64" s="39">
        <v>18</v>
      </c>
      <c r="AC64" s="39"/>
      <c r="AD64" s="39">
        <v>3</v>
      </c>
      <c r="AE64" s="79">
        <f t="shared" si="10"/>
        <v>18</v>
      </c>
      <c r="AF64" s="64">
        <f t="shared" si="11"/>
        <v>75</v>
      </c>
      <c r="AG64" s="64">
        <f t="shared" si="12"/>
        <v>3</v>
      </c>
      <c r="AK64" s="2"/>
      <c r="AL64" s="2"/>
      <c r="AM64" s="2"/>
    </row>
    <row r="65" spans="1:39" s="8" customFormat="1" ht="23.25">
      <c r="A65" s="93">
        <v>4</v>
      </c>
      <c r="B65" s="37" t="s">
        <v>73</v>
      </c>
      <c r="C65" s="63" t="s">
        <v>210</v>
      </c>
      <c r="D65" s="64">
        <v>5</v>
      </c>
      <c r="E65" s="64">
        <v>5</v>
      </c>
      <c r="F65" s="64"/>
      <c r="G65" s="33"/>
      <c r="H65" s="33"/>
      <c r="I65" s="33"/>
      <c r="J65" s="33"/>
      <c r="K65" s="34"/>
      <c r="L65" s="34"/>
      <c r="M65" s="34"/>
      <c r="N65" s="34"/>
      <c r="O65" s="35"/>
      <c r="P65" s="35"/>
      <c r="Q65" s="35"/>
      <c r="R65" s="35"/>
      <c r="S65" s="36"/>
      <c r="T65" s="36"/>
      <c r="U65" s="36"/>
      <c r="V65" s="36"/>
      <c r="W65" s="38">
        <v>9</v>
      </c>
      <c r="X65" s="38">
        <v>18</v>
      </c>
      <c r="Y65" s="38"/>
      <c r="Z65" s="38">
        <v>3</v>
      </c>
      <c r="AA65" s="39"/>
      <c r="AB65" s="39"/>
      <c r="AC65" s="39"/>
      <c r="AD65" s="39"/>
      <c r="AE65" s="79">
        <f t="shared" si="10"/>
        <v>27</v>
      </c>
      <c r="AF65" s="64">
        <f t="shared" si="11"/>
        <v>75</v>
      </c>
      <c r="AG65" s="64">
        <f t="shared" si="12"/>
        <v>3</v>
      </c>
      <c r="AK65" s="2"/>
      <c r="AL65" s="2"/>
      <c r="AM65" s="2"/>
    </row>
    <row r="66" spans="1:39" s="8" customFormat="1" ht="40.5" customHeight="1">
      <c r="A66" s="93">
        <v>5</v>
      </c>
      <c r="B66" s="65" t="s">
        <v>140</v>
      </c>
      <c r="C66" s="63" t="s">
        <v>208</v>
      </c>
      <c r="D66" s="72"/>
      <c r="E66" s="64" t="s">
        <v>54</v>
      </c>
      <c r="F66" s="64"/>
      <c r="G66" s="33"/>
      <c r="H66" s="33">
        <v>18</v>
      </c>
      <c r="I66" s="33"/>
      <c r="J66" s="33">
        <v>2</v>
      </c>
      <c r="K66" s="34"/>
      <c r="L66" s="34">
        <v>18</v>
      </c>
      <c r="M66" s="34"/>
      <c r="N66" s="34">
        <v>2</v>
      </c>
      <c r="O66" s="35"/>
      <c r="P66" s="35">
        <v>18</v>
      </c>
      <c r="Q66" s="35"/>
      <c r="R66" s="35">
        <v>2</v>
      </c>
      <c r="S66" s="36"/>
      <c r="T66" s="36">
        <v>18</v>
      </c>
      <c r="U66" s="36"/>
      <c r="V66" s="36">
        <v>2</v>
      </c>
      <c r="W66" s="38"/>
      <c r="X66" s="38">
        <v>18</v>
      </c>
      <c r="Y66" s="38"/>
      <c r="Z66" s="38">
        <v>2</v>
      </c>
      <c r="AA66" s="39"/>
      <c r="AB66" s="39"/>
      <c r="AC66" s="39"/>
      <c r="AD66" s="39"/>
      <c r="AE66" s="79">
        <f t="shared" si="10"/>
        <v>90</v>
      </c>
      <c r="AF66" s="64">
        <f t="shared" si="11"/>
        <v>250</v>
      </c>
      <c r="AG66" s="64">
        <f t="shared" si="12"/>
        <v>10</v>
      </c>
      <c r="AK66" s="2"/>
      <c r="AL66" s="2"/>
      <c r="AM66" s="2"/>
    </row>
    <row r="67" spans="1:39" s="8" customFormat="1" ht="32.25" customHeight="1">
      <c r="A67" s="93">
        <v>6</v>
      </c>
      <c r="B67" s="78" t="s">
        <v>141</v>
      </c>
      <c r="C67" s="63" t="s">
        <v>209</v>
      </c>
      <c r="D67" s="72"/>
      <c r="E67" s="64">
        <v>2.4</v>
      </c>
      <c r="F67" s="64"/>
      <c r="G67" s="33"/>
      <c r="H67" s="33"/>
      <c r="I67" s="33"/>
      <c r="J67" s="33"/>
      <c r="K67" s="34"/>
      <c r="L67" s="34">
        <v>18</v>
      </c>
      <c r="M67" s="34"/>
      <c r="N67" s="34">
        <v>2</v>
      </c>
      <c r="O67" s="35"/>
      <c r="P67" s="35"/>
      <c r="Q67" s="35"/>
      <c r="R67" s="35"/>
      <c r="S67" s="36"/>
      <c r="T67" s="36">
        <v>18</v>
      </c>
      <c r="U67" s="36"/>
      <c r="V67" s="36">
        <v>2</v>
      </c>
      <c r="W67" s="38"/>
      <c r="X67" s="38"/>
      <c r="Y67" s="38"/>
      <c r="Z67" s="38"/>
      <c r="AA67" s="39"/>
      <c r="AB67" s="39"/>
      <c r="AC67" s="39"/>
      <c r="AD67" s="39"/>
      <c r="AE67" s="79">
        <f t="shared" si="10"/>
        <v>36</v>
      </c>
      <c r="AF67" s="64">
        <f t="shared" si="11"/>
        <v>100</v>
      </c>
      <c r="AG67" s="64">
        <f t="shared" si="12"/>
        <v>4</v>
      </c>
      <c r="AK67" s="2"/>
      <c r="AL67" s="2"/>
      <c r="AM67" s="2"/>
    </row>
    <row r="68" spans="1:39" s="9" customFormat="1" ht="30.75" customHeight="1">
      <c r="A68" s="225" t="s">
        <v>137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7"/>
      <c r="AH68" s="8"/>
      <c r="AI68" s="8"/>
      <c r="AK68" s="2"/>
      <c r="AL68" s="2"/>
      <c r="AM68" s="2"/>
    </row>
    <row r="69" spans="1:39" s="9" customFormat="1" ht="23.25">
      <c r="A69" s="93">
        <v>1</v>
      </c>
      <c r="B69" s="69" t="s">
        <v>59</v>
      </c>
      <c r="C69" s="63" t="s">
        <v>123</v>
      </c>
      <c r="D69" s="64"/>
      <c r="E69" s="64">
        <v>5</v>
      </c>
      <c r="F69" s="64"/>
      <c r="G69" s="33"/>
      <c r="H69" s="33"/>
      <c r="I69" s="33"/>
      <c r="J69" s="33"/>
      <c r="K69" s="34"/>
      <c r="L69" s="34"/>
      <c r="M69" s="34"/>
      <c r="N69" s="34"/>
      <c r="O69" s="35"/>
      <c r="P69" s="35"/>
      <c r="Q69" s="35"/>
      <c r="R69" s="35"/>
      <c r="S69" s="36"/>
      <c r="T69" s="36"/>
      <c r="U69" s="36"/>
      <c r="V69" s="36"/>
      <c r="W69" s="38"/>
      <c r="X69" s="38">
        <v>18</v>
      </c>
      <c r="Y69" s="38"/>
      <c r="Z69" s="38">
        <v>2</v>
      </c>
      <c r="AA69" s="39"/>
      <c r="AB69" s="39"/>
      <c r="AC69" s="39"/>
      <c r="AD69" s="39"/>
      <c r="AE69" s="64">
        <f>SUM(G69:I69,K69:M69,O69:Q69,S69:U69,W69:Y69,AA69:AC69)</f>
        <v>18</v>
      </c>
      <c r="AF69" s="64">
        <f aca="true" t="shared" si="13" ref="AF69:AF74">AG69*25</f>
        <v>50</v>
      </c>
      <c r="AG69" s="64">
        <f aca="true" t="shared" si="14" ref="AG69:AG74">SUM(J69,N69,R69,V69,Z69,AD69)</f>
        <v>2</v>
      </c>
      <c r="AH69" s="8"/>
      <c r="AI69" s="8"/>
      <c r="AK69" s="2"/>
      <c r="AL69" s="2"/>
      <c r="AM69" s="2"/>
    </row>
    <row r="70" spans="1:39" s="9" customFormat="1" ht="23.25">
      <c r="A70" s="93">
        <v>2</v>
      </c>
      <c r="B70" s="69" t="s">
        <v>60</v>
      </c>
      <c r="C70" s="63" t="s">
        <v>124</v>
      </c>
      <c r="D70" s="64">
        <v>4</v>
      </c>
      <c r="E70" s="64">
        <v>4</v>
      </c>
      <c r="F70" s="64"/>
      <c r="G70" s="33"/>
      <c r="H70" s="33"/>
      <c r="I70" s="33"/>
      <c r="J70" s="33"/>
      <c r="K70" s="34"/>
      <c r="L70" s="34"/>
      <c r="M70" s="34"/>
      <c r="N70" s="34"/>
      <c r="O70" s="35"/>
      <c r="P70" s="35"/>
      <c r="Q70" s="35"/>
      <c r="R70" s="35"/>
      <c r="S70" s="36">
        <v>9</v>
      </c>
      <c r="T70" s="36">
        <v>18</v>
      </c>
      <c r="U70" s="36"/>
      <c r="V70" s="36">
        <v>4</v>
      </c>
      <c r="W70" s="38"/>
      <c r="X70" s="38"/>
      <c r="Y70" s="38"/>
      <c r="Z70" s="38"/>
      <c r="AA70" s="39"/>
      <c r="AB70" s="39"/>
      <c r="AC70" s="39"/>
      <c r="AD70" s="39"/>
      <c r="AE70" s="64">
        <f>SUM(G70:I70,K70:M70,O70:Q70,S70:U70,W70:Y70,AA70:AC70)</f>
        <v>27</v>
      </c>
      <c r="AF70" s="64">
        <f t="shared" si="13"/>
        <v>100</v>
      </c>
      <c r="AG70" s="64">
        <f t="shared" si="14"/>
        <v>4</v>
      </c>
      <c r="AH70" s="8"/>
      <c r="AI70" s="8"/>
      <c r="AK70" s="2"/>
      <c r="AL70" s="2"/>
      <c r="AM70" s="2"/>
    </row>
    <row r="71" spans="1:39" s="9" customFormat="1" ht="23.25">
      <c r="A71" s="93">
        <v>3</v>
      </c>
      <c r="B71" s="69" t="s">
        <v>61</v>
      </c>
      <c r="C71" s="63" t="s">
        <v>119</v>
      </c>
      <c r="D71" s="64"/>
      <c r="E71" s="64">
        <v>6</v>
      </c>
      <c r="F71" s="64"/>
      <c r="G71" s="33"/>
      <c r="H71" s="33"/>
      <c r="I71" s="33"/>
      <c r="J71" s="33"/>
      <c r="K71" s="34"/>
      <c r="L71" s="34"/>
      <c r="M71" s="34"/>
      <c r="N71" s="34"/>
      <c r="O71" s="35"/>
      <c r="P71" s="35"/>
      <c r="Q71" s="35"/>
      <c r="R71" s="35"/>
      <c r="S71" s="36"/>
      <c r="T71" s="36"/>
      <c r="U71" s="36"/>
      <c r="V71" s="36"/>
      <c r="W71" s="38"/>
      <c r="X71" s="38"/>
      <c r="Y71" s="38"/>
      <c r="Z71" s="38"/>
      <c r="AA71" s="39"/>
      <c r="AB71" s="39">
        <v>18</v>
      </c>
      <c r="AC71" s="39"/>
      <c r="AD71" s="39">
        <v>3</v>
      </c>
      <c r="AE71" s="64">
        <f>SUM(G71:I71,K71:M71,O71:Q71,S71:U71,W71:Y71,AA71:AC71)</f>
        <v>18</v>
      </c>
      <c r="AF71" s="64">
        <f t="shared" si="13"/>
        <v>75</v>
      </c>
      <c r="AG71" s="64">
        <f t="shared" si="14"/>
        <v>3</v>
      </c>
      <c r="AH71" s="8"/>
      <c r="AI71" s="8"/>
      <c r="AK71" s="2"/>
      <c r="AL71" s="2"/>
      <c r="AM71" s="2"/>
    </row>
    <row r="72" spans="1:39" s="9" customFormat="1" ht="23.25">
      <c r="A72" s="93">
        <v>4</v>
      </c>
      <c r="B72" s="69" t="s">
        <v>78</v>
      </c>
      <c r="C72" s="63" t="s">
        <v>211</v>
      </c>
      <c r="D72" s="64">
        <v>4</v>
      </c>
      <c r="E72" s="64">
        <v>4</v>
      </c>
      <c r="F72" s="64"/>
      <c r="G72" s="33"/>
      <c r="H72" s="33"/>
      <c r="I72" s="33"/>
      <c r="J72" s="33"/>
      <c r="K72" s="34"/>
      <c r="L72" s="34"/>
      <c r="M72" s="34"/>
      <c r="N72" s="34"/>
      <c r="O72" s="35"/>
      <c r="P72" s="35"/>
      <c r="Q72" s="35"/>
      <c r="R72" s="35"/>
      <c r="S72" s="36"/>
      <c r="T72" s="36"/>
      <c r="U72" s="36"/>
      <c r="V72" s="36"/>
      <c r="W72" s="38">
        <v>9</v>
      </c>
      <c r="X72" s="38">
        <v>9</v>
      </c>
      <c r="Y72" s="38"/>
      <c r="Z72" s="38">
        <v>3</v>
      </c>
      <c r="AA72" s="39"/>
      <c r="AB72" s="39"/>
      <c r="AC72" s="39"/>
      <c r="AD72" s="39"/>
      <c r="AE72" s="64">
        <f>SUM(G72:I72,K72:M72,O72:Q72,S72:U72,W72:Y72,AA72:AC72)</f>
        <v>18</v>
      </c>
      <c r="AF72" s="64">
        <f t="shared" si="13"/>
        <v>75</v>
      </c>
      <c r="AG72" s="64">
        <f t="shared" si="14"/>
        <v>3</v>
      </c>
      <c r="AH72" s="8"/>
      <c r="AI72" s="8"/>
      <c r="AK72" s="2"/>
      <c r="AL72" s="2"/>
      <c r="AM72" s="2"/>
    </row>
    <row r="73" spans="1:39" s="9" customFormat="1" ht="46.5">
      <c r="A73" s="93">
        <v>5</v>
      </c>
      <c r="B73" s="65" t="s">
        <v>140</v>
      </c>
      <c r="C73" s="63" t="s">
        <v>208</v>
      </c>
      <c r="D73" s="72"/>
      <c r="E73" s="64" t="s">
        <v>54</v>
      </c>
      <c r="F73" s="64"/>
      <c r="G73" s="33"/>
      <c r="H73" s="33">
        <v>18</v>
      </c>
      <c r="I73" s="33"/>
      <c r="J73" s="33">
        <v>2</v>
      </c>
      <c r="K73" s="34"/>
      <c r="L73" s="34">
        <v>18</v>
      </c>
      <c r="M73" s="34"/>
      <c r="N73" s="34">
        <v>2</v>
      </c>
      <c r="O73" s="35"/>
      <c r="P73" s="35">
        <v>18</v>
      </c>
      <c r="Q73" s="35"/>
      <c r="R73" s="35">
        <v>2</v>
      </c>
      <c r="S73" s="36"/>
      <c r="T73" s="36">
        <v>18</v>
      </c>
      <c r="U73" s="36"/>
      <c r="V73" s="36">
        <v>2</v>
      </c>
      <c r="W73" s="38"/>
      <c r="X73" s="38">
        <v>18</v>
      </c>
      <c r="Y73" s="38"/>
      <c r="Z73" s="38">
        <v>2</v>
      </c>
      <c r="AA73" s="39"/>
      <c r="AB73" s="39"/>
      <c r="AC73" s="39"/>
      <c r="AD73" s="39"/>
      <c r="AE73" s="79">
        <f>SUM(G73:H73,K73:L73,O73:P73,S73:T73,W73:X73,AA73:AB73)</f>
        <v>90</v>
      </c>
      <c r="AF73" s="64">
        <f t="shared" si="13"/>
        <v>250</v>
      </c>
      <c r="AG73" s="64">
        <f t="shared" si="14"/>
        <v>10</v>
      </c>
      <c r="AH73" s="8"/>
      <c r="AI73" s="8"/>
      <c r="AK73" s="2"/>
      <c r="AL73" s="2"/>
      <c r="AM73" s="2"/>
    </row>
    <row r="74" spans="1:39" s="9" customFormat="1" ht="28.5" customHeight="1">
      <c r="A74" s="93">
        <v>6</v>
      </c>
      <c r="B74" s="78" t="s">
        <v>141</v>
      </c>
      <c r="C74" s="63" t="s">
        <v>209</v>
      </c>
      <c r="D74" s="72"/>
      <c r="E74" s="64">
        <v>2.4</v>
      </c>
      <c r="F74" s="64"/>
      <c r="G74" s="33"/>
      <c r="H74" s="33"/>
      <c r="I74" s="33"/>
      <c r="J74" s="33"/>
      <c r="K74" s="34"/>
      <c r="L74" s="34">
        <v>18</v>
      </c>
      <c r="M74" s="34"/>
      <c r="N74" s="34">
        <v>2</v>
      </c>
      <c r="O74" s="35"/>
      <c r="P74" s="35"/>
      <c r="Q74" s="35"/>
      <c r="R74" s="35"/>
      <c r="S74" s="36"/>
      <c r="T74" s="36">
        <v>18</v>
      </c>
      <c r="U74" s="36"/>
      <c r="V74" s="36">
        <v>2</v>
      </c>
      <c r="W74" s="38"/>
      <c r="X74" s="38"/>
      <c r="Y74" s="38"/>
      <c r="Z74" s="38"/>
      <c r="AA74" s="39"/>
      <c r="AB74" s="39"/>
      <c r="AC74" s="39"/>
      <c r="AD74" s="39"/>
      <c r="AE74" s="79">
        <f>SUM(G74:H74,K74:L74,O74:P74,S74:T74,W74:X74,AA74:AB74)</f>
        <v>36</v>
      </c>
      <c r="AF74" s="64">
        <f t="shared" si="13"/>
        <v>100</v>
      </c>
      <c r="AG74" s="64">
        <f t="shared" si="14"/>
        <v>4</v>
      </c>
      <c r="AH74" s="8"/>
      <c r="AI74" s="8"/>
      <c r="AK74" s="2"/>
      <c r="AL74" s="2"/>
      <c r="AM74" s="2"/>
    </row>
    <row r="75" spans="1:39" s="9" customFormat="1" ht="30.75" customHeight="1">
      <c r="A75" s="225" t="s">
        <v>138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7"/>
      <c r="AH75" s="8"/>
      <c r="AI75" s="8"/>
      <c r="AK75" s="2"/>
      <c r="AL75" s="2"/>
      <c r="AM75" s="2"/>
    </row>
    <row r="76" spans="1:39" s="9" customFormat="1" ht="42.75" customHeight="1">
      <c r="A76" s="93">
        <v>1</v>
      </c>
      <c r="B76" s="40" t="s">
        <v>62</v>
      </c>
      <c r="C76" s="63" t="s">
        <v>125</v>
      </c>
      <c r="D76" s="64">
        <v>4</v>
      </c>
      <c r="E76" s="64">
        <v>4</v>
      </c>
      <c r="F76" s="64"/>
      <c r="G76" s="33"/>
      <c r="H76" s="33"/>
      <c r="I76" s="33"/>
      <c r="J76" s="33"/>
      <c r="K76" s="34"/>
      <c r="L76" s="34"/>
      <c r="M76" s="34"/>
      <c r="N76" s="34"/>
      <c r="O76" s="35"/>
      <c r="P76" s="35"/>
      <c r="Q76" s="35"/>
      <c r="R76" s="35"/>
      <c r="S76" s="36">
        <v>9</v>
      </c>
      <c r="T76" s="36">
        <v>18</v>
      </c>
      <c r="U76" s="36"/>
      <c r="V76" s="36">
        <v>4</v>
      </c>
      <c r="W76" s="38"/>
      <c r="X76" s="38"/>
      <c r="Y76" s="38"/>
      <c r="Z76" s="38"/>
      <c r="AA76" s="39"/>
      <c r="AB76" s="39"/>
      <c r="AC76" s="39"/>
      <c r="AD76" s="39"/>
      <c r="AE76" s="64">
        <f>SUM(G76:I76,K76:M76,O76:Q76,S76:U76,W76:Y76,AA76:AC76)</f>
        <v>27</v>
      </c>
      <c r="AF76" s="64">
        <f aca="true" t="shared" si="15" ref="AF76:AF81">AG76*25</f>
        <v>100</v>
      </c>
      <c r="AG76" s="64">
        <f aca="true" t="shared" si="16" ref="AG76:AG81">SUM(J76,N76,R76,V76,Z76,AD76)</f>
        <v>4</v>
      </c>
      <c r="AH76" s="8"/>
      <c r="AI76" s="8"/>
      <c r="AK76" s="2"/>
      <c r="AL76" s="2"/>
      <c r="AM76" s="2"/>
    </row>
    <row r="77" spans="1:39" s="9" customFormat="1" ht="23.25">
      <c r="A77" s="93">
        <v>2</v>
      </c>
      <c r="B77" s="40" t="s">
        <v>63</v>
      </c>
      <c r="C77" s="63" t="s">
        <v>212</v>
      </c>
      <c r="D77" s="64"/>
      <c r="E77" s="64">
        <v>5</v>
      </c>
      <c r="F77" s="64"/>
      <c r="G77" s="33"/>
      <c r="H77" s="33"/>
      <c r="I77" s="33"/>
      <c r="J77" s="33"/>
      <c r="K77" s="34"/>
      <c r="L77" s="34"/>
      <c r="M77" s="34"/>
      <c r="N77" s="34"/>
      <c r="O77" s="35"/>
      <c r="P77" s="35"/>
      <c r="Q77" s="35"/>
      <c r="R77" s="35"/>
      <c r="S77" s="36"/>
      <c r="T77" s="36"/>
      <c r="U77" s="36"/>
      <c r="V77" s="36"/>
      <c r="W77" s="38"/>
      <c r="X77" s="38">
        <v>9</v>
      </c>
      <c r="Y77" s="38"/>
      <c r="Z77" s="38">
        <v>2</v>
      </c>
      <c r="AA77" s="39"/>
      <c r="AB77" s="39"/>
      <c r="AC77" s="39"/>
      <c r="AD77" s="39"/>
      <c r="AE77" s="64">
        <f>SUM(G77:I77,K77:M77,O77:Q77,S77:U77,W77:Y77,AA77:AC77)</f>
        <v>9</v>
      </c>
      <c r="AF77" s="64">
        <f t="shared" si="15"/>
        <v>50</v>
      </c>
      <c r="AG77" s="64">
        <f t="shared" si="16"/>
        <v>2</v>
      </c>
      <c r="AH77" s="8"/>
      <c r="AI77" s="8"/>
      <c r="AK77" s="2"/>
      <c r="AL77" s="2"/>
      <c r="AM77" s="2"/>
    </row>
    <row r="78" spans="1:39" s="9" customFormat="1" ht="23.25">
      <c r="A78" s="93">
        <v>3</v>
      </c>
      <c r="B78" s="40" t="s">
        <v>64</v>
      </c>
      <c r="C78" s="63" t="s">
        <v>213</v>
      </c>
      <c r="D78" s="64">
        <v>5</v>
      </c>
      <c r="E78" s="64">
        <v>5</v>
      </c>
      <c r="F78" s="64"/>
      <c r="G78" s="33"/>
      <c r="H78" s="33"/>
      <c r="I78" s="33"/>
      <c r="J78" s="33"/>
      <c r="K78" s="34"/>
      <c r="L78" s="34"/>
      <c r="M78" s="34"/>
      <c r="N78" s="34"/>
      <c r="O78" s="35"/>
      <c r="P78" s="35"/>
      <c r="Q78" s="35"/>
      <c r="R78" s="35"/>
      <c r="S78" s="36"/>
      <c r="T78" s="36"/>
      <c r="U78" s="36"/>
      <c r="V78" s="36"/>
      <c r="W78" s="38">
        <v>9</v>
      </c>
      <c r="X78" s="38">
        <v>18</v>
      </c>
      <c r="Y78" s="38"/>
      <c r="Z78" s="38">
        <v>3</v>
      </c>
      <c r="AA78" s="39"/>
      <c r="AB78" s="39"/>
      <c r="AC78" s="39"/>
      <c r="AD78" s="39"/>
      <c r="AE78" s="64">
        <f>SUM(G78:I78,K78:M78,O78:Q78,S78:U78,W78:Y78,AA78:AC78)</f>
        <v>27</v>
      </c>
      <c r="AF78" s="64">
        <f t="shared" si="15"/>
        <v>75</v>
      </c>
      <c r="AG78" s="64">
        <f t="shared" si="16"/>
        <v>3</v>
      </c>
      <c r="AH78" s="8"/>
      <c r="AI78" s="8"/>
      <c r="AK78" s="2"/>
      <c r="AL78" s="2"/>
      <c r="AM78" s="2"/>
    </row>
    <row r="79" spans="1:39" s="9" customFormat="1" ht="23.25">
      <c r="A79" s="93">
        <v>4</v>
      </c>
      <c r="B79" s="40" t="s">
        <v>65</v>
      </c>
      <c r="C79" s="63" t="s">
        <v>214</v>
      </c>
      <c r="D79" s="64"/>
      <c r="E79" s="64">
        <v>6</v>
      </c>
      <c r="F79" s="64"/>
      <c r="G79" s="33"/>
      <c r="H79" s="33"/>
      <c r="I79" s="33"/>
      <c r="J79" s="33"/>
      <c r="K79" s="34"/>
      <c r="L79" s="34"/>
      <c r="M79" s="34"/>
      <c r="N79" s="34"/>
      <c r="O79" s="35"/>
      <c r="P79" s="35"/>
      <c r="Q79" s="35"/>
      <c r="R79" s="35"/>
      <c r="S79" s="36"/>
      <c r="T79" s="36"/>
      <c r="U79" s="36"/>
      <c r="V79" s="36"/>
      <c r="W79" s="38"/>
      <c r="X79" s="38"/>
      <c r="Y79" s="38"/>
      <c r="Z79" s="38"/>
      <c r="AA79" s="39"/>
      <c r="AB79" s="39">
        <v>18</v>
      </c>
      <c r="AC79" s="39"/>
      <c r="AD79" s="39">
        <v>3</v>
      </c>
      <c r="AE79" s="64">
        <f>SUM(G79:I79,K79:M79,O79:Q79,S79:U79,W79:Y79,AA79:AC79)</f>
        <v>18</v>
      </c>
      <c r="AF79" s="64">
        <f t="shared" si="15"/>
        <v>75</v>
      </c>
      <c r="AG79" s="64">
        <f t="shared" si="16"/>
        <v>3</v>
      </c>
      <c r="AH79" s="8"/>
      <c r="AI79" s="8"/>
      <c r="AK79" s="2"/>
      <c r="AL79" s="2"/>
      <c r="AM79" s="2"/>
    </row>
    <row r="80" spans="1:39" s="9" customFormat="1" ht="46.5">
      <c r="A80" s="93">
        <v>5</v>
      </c>
      <c r="B80" s="65" t="s">
        <v>140</v>
      </c>
      <c r="C80" s="63" t="s">
        <v>208</v>
      </c>
      <c r="D80" s="72"/>
      <c r="E80" s="64" t="s">
        <v>54</v>
      </c>
      <c r="F80" s="64"/>
      <c r="G80" s="33"/>
      <c r="H80" s="33">
        <v>18</v>
      </c>
      <c r="I80" s="33"/>
      <c r="J80" s="33">
        <v>2</v>
      </c>
      <c r="K80" s="34"/>
      <c r="L80" s="34">
        <v>18</v>
      </c>
      <c r="M80" s="34"/>
      <c r="N80" s="34">
        <v>2</v>
      </c>
      <c r="O80" s="35"/>
      <c r="P80" s="35">
        <v>18</v>
      </c>
      <c r="Q80" s="35"/>
      <c r="R80" s="35">
        <v>2</v>
      </c>
      <c r="S80" s="36"/>
      <c r="T80" s="36">
        <v>18</v>
      </c>
      <c r="U80" s="36"/>
      <c r="V80" s="36">
        <v>2</v>
      </c>
      <c r="W80" s="38"/>
      <c r="X80" s="38">
        <v>18</v>
      </c>
      <c r="Y80" s="38"/>
      <c r="Z80" s="38">
        <v>2</v>
      </c>
      <c r="AA80" s="39"/>
      <c r="AB80" s="39"/>
      <c r="AC80" s="39"/>
      <c r="AD80" s="39"/>
      <c r="AE80" s="79">
        <f>SUM(G80:H80,K80:L80,O80:P80,S80:T80,W80:X80,AA80:AB80)</f>
        <v>90</v>
      </c>
      <c r="AF80" s="64">
        <f t="shared" si="15"/>
        <v>250</v>
      </c>
      <c r="AG80" s="64">
        <f t="shared" si="16"/>
        <v>10</v>
      </c>
      <c r="AH80" s="8"/>
      <c r="AI80" s="8"/>
      <c r="AK80" s="2"/>
      <c r="AL80" s="2"/>
      <c r="AM80" s="2"/>
    </row>
    <row r="81" spans="1:39" s="9" customFormat="1" ht="26.25" customHeight="1">
      <c r="A81" s="93">
        <v>6</v>
      </c>
      <c r="B81" s="78" t="s">
        <v>141</v>
      </c>
      <c r="C81" s="63" t="s">
        <v>209</v>
      </c>
      <c r="D81" s="72"/>
      <c r="E81" s="64">
        <v>2.4</v>
      </c>
      <c r="F81" s="64"/>
      <c r="G81" s="33"/>
      <c r="H81" s="33"/>
      <c r="I81" s="33"/>
      <c r="J81" s="33"/>
      <c r="K81" s="34"/>
      <c r="L81" s="34">
        <v>18</v>
      </c>
      <c r="M81" s="34"/>
      <c r="N81" s="34">
        <v>2</v>
      </c>
      <c r="O81" s="35"/>
      <c r="P81" s="35"/>
      <c r="Q81" s="35"/>
      <c r="R81" s="35"/>
      <c r="S81" s="36"/>
      <c r="T81" s="36">
        <v>18</v>
      </c>
      <c r="U81" s="36"/>
      <c r="V81" s="36">
        <v>2</v>
      </c>
      <c r="W81" s="38"/>
      <c r="X81" s="38"/>
      <c r="Y81" s="38"/>
      <c r="Z81" s="38"/>
      <c r="AA81" s="39"/>
      <c r="AB81" s="39"/>
      <c r="AC81" s="39"/>
      <c r="AD81" s="39"/>
      <c r="AE81" s="79">
        <f>SUM(G81:H81,K81:L81,O81:P81,S81:T81,W81:X81,AA81:AB81)</f>
        <v>36</v>
      </c>
      <c r="AF81" s="64">
        <f t="shared" si="15"/>
        <v>100</v>
      </c>
      <c r="AG81" s="64">
        <f t="shared" si="16"/>
        <v>4</v>
      </c>
      <c r="AH81" s="8"/>
      <c r="AI81" s="8"/>
      <c r="AK81" s="2"/>
      <c r="AL81" s="2"/>
      <c r="AM81" s="2"/>
    </row>
    <row r="82" spans="1:33" ht="32.25" customHeight="1">
      <c r="A82" s="185" t="s">
        <v>12</v>
      </c>
      <c r="B82" s="186"/>
      <c r="C82" s="64"/>
      <c r="D82" s="64"/>
      <c r="E82" s="64"/>
      <c r="F82" s="64"/>
      <c r="G82" s="70">
        <f>SUM(G76:G81)</f>
        <v>0</v>
      </c>
      <c r="H82" s="70">
        <f aca="true" t="shared" si="17" ref="H82:AG82">SUM(H76:H81)</f>
        <v>18</v>
      </c>
      <c r="I82" s="70">
        <f t="shared" si="17"/>
        <v>0</v>
      </c>
      <c r="J82" s="70">
        <f t="shared" si="17"/>
        <v>2</v>
      </c>
      <c r="K82" s="70">
        <f t="shared" si="17"/>
        <v>0</v>
      </c>
      <c r="L82" s="70">
        <f t="shared" si="17"/>
        <v>36</v>
      </c>
      <c r="M82" s="70">
        <f t="shared" si="17"/>
        <v>0</v>
      </c>
      <c r="N82" s="70">
        <f t="shared" si="17"/>
        <v>4</v>
      </c>
      <c r="O82" s="70">
        <f t="shared" si="17"/>
        <v>0</v>
      </c>
      <c r="P82" s="70">
        <f t="shared" si="17"/>
        <v>18</v>
      </c>
      <c r="Q82" s="70">
        <f t="shared" si="17"/>
        <v>0</v>
      </c>
      <c r="R82" s="70">
        <f t="shared" si="17"/>
        <v>2</v>
      </c>
      <c r="S82" s="70">
        <f t="shared" si="17"/>
        <v>9</v>
      </c>
      <c r="T82" s="70">
        <f t="shared" si="17"/>
        <v>54</v>
      </c>
      <c r="U82" s="70">
        <f t="shared" si="17"/>
        <v>0</v>
      </c>
      <c r="V82" s="70">
        <f t="shared" si="17"/>
        <v>8</v>
      </c>
      <c r="W82" s="70">
        <f t="shared" si="17"/>
        <v>9</v>
      </c>
      <c r="X82" s="70">
        <f t="shared" si="17"/>
        <v>45</v>
      </c>
      <c r="Y82" s="70">
        <f t="shared" si="17"/>
        <v>0</v>
      </c>
      <c r="Z82" s="70">
        <f t="shared" si="17"/>
        <v>7</v>
      </c>
      <c r="AA82" s="70">
        <f t="shared" si="17"/>
        <v>0</v>
      </c>
      <c r="AB82" s="70">
        <f t="shared" si="17"/>
        <v>18</v>
      </c>
      <c r="AC82" s="70">
        <f t="shared" si="17"/>
        <v>0</v>
      </c>
      <c r="AD82" s="70">
        <f t="shared" si="17"/>
        <v>3</v>
      </c>
      <c r="AE82" s="70">
        <f t="shared" si="17"/>
        <v>207</v>
      </c>
      <c r="AF82" s="70">
        <f t="shared" si="17"/>
        <v>650</v>
      </c>
      <c r="AG82" s="70">
        <f t="shared" si="17"/>
        <v>26</v>
      </c>
    </row>
    <row r="83" spans="1:33" ht="32.25" customHeight="1">
      <c r="A83" s="201" t="s">
        <v>99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</row>
    <row r="84" spans="1:33" ht="45.75" customHeight="1">
      <c r="A84" s="93">
        <v>1</v>
      </c>
      <c r="B84" s="65" t="s">
        <v>66</v>
      </c>
      <c r="C84" s="75" t="s">
        <v>219</v>
      </c>
      <c r="D84" s="64"/>
      <c r="E84" s="64">
        <v>3</v>
      </c>
      <c r="F84" s="72"/>
      <c r="G84" s="54"/>
      <c r="H84" s="54"/>
      <c r="I84" s="54"/>
      <c r="J84" s="54"/>
      <c r="K84" s="55"/>
      <c r="L84" s="34"/>
      <c r="M84" s="34"/>
      <c r="N84" s="34"/>
      <c r="O84" s="73"/>
      <c r="P84" s="35">
        <v>9</v>
      </c>
      <c r="Q84" s="35"/>
      <c r="R84" s="35">
        <v>2</v>
      </c>
      <c r="S84" s="36"/>
      <c r="T84" s="36"/>
      <c r="U84" s="36"/>
      <c r="V84" s="36"/>
      <c r="W84" s="38"/>
      <c r="X84" s="38"/>
      <c r="Y84" s="38"/>
      <c r="Z84" s="38"/>
      <c r="AA84" s="77"/>
      <c r="AB84" s="77"/>
      <c r="AC84" s="77"/>
      <c r="AD84" s="77"/>
      <c r="AE84" s="79">
        <f>SUM(G84:H84,K84:L84,O84:P84,S84:T84,W84:X84,AA84:AB84)</f>
        <v>9</v>
      </c>
      <c r="AF84" s="64">
        <f>AG84*25</f>
        <v>50</v>
      </c>
      <c r="AG84" s="64">
        <f>SUM(J84,N84,R84,V84,Z84,AD84)</f>
        <v>2</v>
      </c>
    </row>
    <row r="85" spans="1:33" ht="46.5">
      <c r="A85" s="93">
        <v>2</v>
      </c>
      <c r="B85" s="65" t="s">
        <v>67</v>
      </c>
      <c r="C85" s="75" t="s">
        <v>223</v>
      </c>
      <c r="D85" s="64"/>
      <c r="E85" s="64">
        <v>5</v>
      </c>
      <c r="F85" s="72"/>
      <c r="G85" s="54"/>
      <c r="H85" s="54"/>
      <c r="I85" s="54"/>
      <c r="J85" s="54"/>
      <c r="K85" s="55"/>
      <c r="L85" s="34"/>
      <c r="M85" s="34"/>
      <c r="N85" s="34"/>
      <c r="O85" s="73"/>
      <c r="P85" s="35"/>
      <c r="Q85" s="35"/>
      <c r="R85" s="35"/>
      <c r="S85" s="36"/>
      <c r="T85" s="36"/>
      <c r="U85" s="36"/>
      <c r="V85" s="36"/>
      <c r="W85" s="38"/>
      <c r="X85" s="38">
        <v>9</v>
      </c>
      <c r="Y85" s="38"/>
      <c r="Z85" s="38">
        <v>2</v>
      </c>
      <c r="AA85" s="77"/>
      <c r="AB85" s="77"/>
      <c r="AC85" s="77"/>
      <c r="AD85" s="77"/>
      <c r="AE85" s="79">
        <f>SUM(G85:H85,K85:L85,O85:P85,S85:T85,W85:X85,AA85:AB85)</f>
        <v>9</v>
      </c>
      <c r="AF85" s="64">
        <f>AG85*25</f>
        <v>50</v>
      </c>
      <c r="AG85" s="64">
        <f>SUM(J85,N85,R85,V85,Z85,AD85)</f>
        <v>2</v>
      </c>
    </row>
    <row r="86" spans="1:33" ht="44.25" customHeight="1">
      <c r="A86" s="93">
        <v>3</v>
      </c>
      <c r="B86" s="65" t="s">
        <v>68</v>
      </c>
      <c r="C86" s="75" t="s">
        <v>220</v>
      </c>
      <c r="D86" s="64"/>
      <c r="E86" s="64">
        <v>4</v>
      </c>
      <c r="F86" s="72"/>
      <c r="G86" s="54"/>
      <c r="H86" s="54"/>
      <c r="I86" s="54"/>
      <c r="J86" s="54"/>
      <c r="K86" s="55"/>
      <c r="L86" s="34"/>
      <c r="M86" s="34"/>
      <c r="N86" s="34"/>
      <c r="O86" s="73"/>
      <c r="P86" s="35"/>
      <c r="Q86" s="35"/>
      <c r="R86" s="35"/>
      <c r="S86" s="36"/>
      <c r="T86" s="36">
        <v>30</v>
      </c>
      <c r="U86" s="36"/>
      <c r="V86" s="36">
        <v>2</v>
      </c>
      <c r="W86" s="38"/>
      <c r="X86" s="38"/>
      <c r="Y86" s="38"/>
      <c r="Z86" s="38"/>
      <c r="AA86" s="77"/>
      <c r="AB86" s="77"/>
      <c r="AC86" s="77"/>
      <c r="AD86" s="77"/>
      <c r="AE86" s="79">
        <f>SUM(G86:H86,K86:L86,O86:P86,S86:T86,W86:X86,AA86:AB86)</f>
        <v>30</v>
      </c>
      <c r="AF86" s="64">
        <f>AG86*25</f>
        <v>50</v>
      </c>
      <c r="AG86" s="64">
        <f>SUM(J86,N86,R86,V86,Z86,AD86)</f>
        <v>2</v>
      </c>
    </row>
    <row r="87" spans="1:33" ht="45.75" customHeight="1">
      <c r="A87" s="93">
        <v>4</v>
      </c>
      <c r="B87" s="65" t="s">
        <v>77</v>
      </c>
      <c r="C87" s="75" t="s">
        <v>126</v>
      </c>
      <c r="D87" s="64"/>
      <c r="E87" s="64" t="s">
        <v>69</v>
      </c>
      <c r="F87" s="72"/>
      <c r="G87" s="54"/>
      <c r="H87" s="54"/>
      <c r="I87" s="54"/>
      <c r="J87" s="54"/>
      <c r="K87" s="55"/>
      <c r="L87" s="34">
        <v>30</v>
      </c>
      <c r="M87" s="34"/>
      <c r="N87" s="34">
        <v>2</v>
      </c>
      <c r="O87" s="73"/>
      <c r="P87" s="35">
        <v>30</v>
      </c>
      <c r="Q87" s="35"/>
      <c r="R87" s="35">
        <v>2</v>
      </c>
      <c r="S87" s="36"/>
      <c r="T87" s="36">
        <v>30</v>
      </c>
      <c r="U87" s="36"/>
      <c r="V87" s="36">
        <v>1</v>
      </c>
      <c r="W87" s="38"/>
      <c r="X87" s="38"/>
      <c r="Y87" s="38"/>
      <c r="Z87" s="38"/>
      <c r="AA87" s="77"/>
      <c r="AB87" s="77"/>
      <c r="AC87" s="77"/>
      <c r="AD87" s="77"/>
      <c r="AE87" s="79">
        <f>SUM(G87:H87,K87:L87,O87:P87,S87:T87,W87:X87,AA87:AB87)</f>
        <v>90</v>
      </c>
      <c r="AF87" s="64">
        <f>AG87*25</f>
        <v>125</v>
      </c>
      <c r="AG87" s="64">
        <f>SUM(J87,N87,R87,V87,Z87,AD87)</f>
        <v>5</v>
      </c>
    </row>
    <row r="88" spans="1:33" ht="30.75" customHeight="1">
      <c r="A88" s="185" t="s">
        <v>12</v>
      </c>
      <c r="B88" s="186"/>
      <c r="C88" s="75"/>
      <c r="D88" s="64"/>
      <c r="E88" s="64"/>
      <c r="F88" s="72"/>
      <c r="G88" s="70">
        <f>SUM(G84:G87)</f>
        <v>0</v>
      </c>
      <c r="H88" s="70">
        <f aca="true" t="shared" si="18" ref="H88:AG88">SUM(H84:H87)</f>
        <v>0</v>
      </c>
      <c r="I88" s="70">
        <f t="shared" si="18"/>
        <v>0</v>
      </c>
      <c r="J88" s="70">
        <f t="shared" si="18"/>
        <v>0</v>
      </c>
      <c r="K88" s="70">
        <f t="shared" si="18"/>
        <v>0</v>
      </c>
      <c r="L88" s="70">
        <f t="shared" si="18"/>
        <v>30</v>
      </c>
      <c r="M88" s="70">
        <f t="shared" si="18"/>
        <v>0</v>
      </c>
      <c r="N88" s="70">
        <f t="shared" si="18"/>
        <v>2</v>
      </c>
      <c r="O88" s="70">
        <f t="shared" si="18"/>
        <v>0</v>
      </c>
      <c r="P88" s="70">
        <f t="shared" si="18"/>
        <v>39</v>
      </c>
      <c r="Q88" s="70">
        <f t="shared" si="18"/>
        <v>0</v>
      </c>
      <c r="R88" s="70">
        <f t="shared" si="18"/>
        <v>4</v>
      </c>
      <c r="S88" s="70">
        <f t="shared" si="18"/>
        <v>0</v>
      </c>
      <c r="T88" s="70">
        <f t="shared" si="18"/>
        <v>60</v>
      </c>
      <c r="U88" s="70">
        <f t="shared" si="18"/>
        <v>0</v>
      </c>
      <c r="V88" s="70">
        <f t="shared" si="18"/>
        <v>3</v>
      </c>
      <c r="W88" s="70">
        <f t="shared" si="18"/>
        <v>0</v>
      </c>
      <c r="X88" s="70">
        <f t="shared" si="18"/>
        <v>9</v>
      </c>
      <c r="Y88" s="70">
        <f t="shared" si="18"/>
        <v>0</v>
      </c>
      <c r="Z88" s="70">
        <f t="shared" si="18"/>
        <v>2</v>
      </c>
      <c r="AA88" s="70">
        <f t="shared" si="18"/>
        <v>0</v>
      </c>
      <c r="AB88" s="70">
        <f t="shared" si="18"/>
        <v>0</v>
      </c>
      <c r="AC88" s="70">
        <f t="shared" si="18"/>
        <v>0</v>
      </c>
      <c r="AD88" s="70">
        <f t="shared" si="18"/>
        <v>0</v>
      </c>
      <c r="AE88" s="70">
        <f>SUM(AE84:AE87)</f>
        <v>138</v>
      </c>
      <c r="AF88" s="70">
        <f t="shared" si="18"/>
        <v>275</v>
      </c>
      <c r="AG88" s="70">
        <f t="shared" si="18"/>
        <v>11</v>
      </c>
    </row>
    <row r="89" spans="1:33" ht="30.75" customHeight="1">
      <c r="A89" s="201" t="s">
        <v>93</v>
      </c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20"/>
    </row>
    <row r="90" spans="1:33" s="101" customFormat="1" ht="43.5" customHeight="1">
      <c r="A90" s="94">
        <v>1</v>
      </c>
      <c r="B90" s="142" t="s">
        <v>139</v>
      </c>
      <c r="C90" s="63" t="s">
        <v>216</v>
      </c>
      <c r="D90" s="72"/>
      <c r="E90" s="64">
        <v>4</v>
      </c>
      <c r="F90" s="64"/>
      <c r="G90" s="153"/>
      <c r="H90" s="153"/>
      <c r="I90" s="153"/>
      <c r="J90" s="153"/>
      <c r="K90" s="143"/>
      <c r="L90" s="143">
        <v>120</v>
      </c>
      <c r="M90" s="143"/>
      <c r="N90" s="143">
        <v>4</v>
      </c>
      <c r="O90" s="144"/>
      <c r="P90" s="144">
        <v>220</v>
      </c>
      <c r="Q90" s="144"/>
      <c r="R90" s="144">
        <v>7</v>
      </c>
      <c r="S90" s="145"/>
      <c r="T90" s="145">
        <v>220</v>
      </c>
      <c r="U90" s="145"/>
      <c r="V90" s="145">
        <v>8</v>
      </c>
      <c r="W90" s="146"/>
      <c r="X90" s="146">
        <v>190</v>
      </c>
      <c r="Y90" s="146"/>
      <c r="Z90" s="146">
        <v>7</v>
      </c>
      <c r="AA90" s="147"/>
      <c r="AB90" s="147"/>
      <c r="AC90" s="147"/>
      <c r="AD90" s="147"/>
      <c r="AE90" s="148">
        <v>750</v>
      </c>
      <c r="AF90" s="148">
        <v>780</v>
      </c>
      <c r="AG90" s="148">
        <f>SUM(J90,N90,R90,V90,Z90,AD90)</f>
        <v>26</v>
      </c>
    </row>
    <row r="91" spans="1:33" ht="32.25" customHeight="1">
      <c r="A91" s="216" t="s">
        <v>225</v>
      </c>
      <c r="B91" s="217"/>
      <c r="C91" s="64"/>
      <c r="D91" s="64"/>
      <c r="E91" s="64"/>
      <c r="F91" s="64"/>
      <c r="G91" s="60">
        <f aca="true" t="shared" si="19" ref="G91:AG91">SUM(G90,G88,G82,G53,G48,G20)</f>
        <v>96</v>
      </c>
      <c r="H91" s="60">
        <f t="shared" si="19"/>
        <v>159</v>
      </c>
      <c r="I91" s="60">
        <f t="shared" si="19"/>
        <v>0</v>
      </c>
      <c r="J91" s="99">
        <f t="shared" si="19"/>
        <v>29</v>
      </c>
      <c r="K91" s="60">
        <f t="shared" si="19"/>
        <v>61</v>
      </c>
      <c r="L91" s="60">
        <f t="shared" si="19"/>
        <v>305</v>
      </c>
      <c r="M91" s="60">
        <f t="shared" si="19"/>
        <v>0</v>
      </c>
      <c r="N91" s="99">
        <f t="shared" si="19"/>
        <v>31</v>
      </c>
      <c r="O91" s="60">
        <f t="shared" si="19"/>
        <v>27</v>
      </c>
      <c r="P91" s="60">
        <f t="shared" si="19"/>
        <v>382</v>
      </c>
      <c r="Q91" s="60">
        <f t="shared" si="19"/>
        <v>0</v>
      </c>
      <c r="R91" s="99">
        <f t="shared" si="19"/>
        <v>29</v>
      </c>
      <c r="S91" s="60">
        <f t="shared" si="19"/>
        <v>47</v>
      </c>
      <c r="T91" s="60">
        <f t="shared" si="19"/>
        <v>418</v>
      </c>
      <c r="U91" s="60">
        <f t="shared" si="19"/>
        <v>0</v>
      </c>
      <c r="V91" s="99">
        <f t="shared" si="19"/>
        <v>31</v>
      </c>
      <c r="W91" s="60">
        <f t="shared" si="19"/>
        <v>27</v>
      </c>
      <c r="X91" s="60">
        <f t="shared" si="19"/>
        <v>344</v>
      </c>
      <c r="Y91" s="60">
        <f t="shared" si="19"/>
        <v>0</v>
      </c>
      <c r="Z91" s="99">
        <f t="shared" si="19"/>
        <v>30</v>
      </c>
      <c r="AA91" s="60">
        <f t="shared" si="19"/>
        <v>36</v>
      </c>
      <c r="AB91" s="60">
        <f t="shared" si="19"/>
        <v>99</v>
      </c>
      <c r="AC91" s="60">
        <f t="shared" si="19"/>
        <v>0</v>
      </c>
      <c r="AD91" s="99">
        <f t="shared" si="19"/>
        <v>30</v>
      </c>
      <c r="AE91" s="60">
        <f t="shared" si="19"/>
        <v>2001</v>
      </c>
      <c r="AF91" s="60">
        <f t="shared" si="19"/>
        <v>4646</v>
      </c>
      <c r="AG91" s="60">
        <f t="shared" si="19"/>
        <v>180</v>
      </c>
    </row>
    <row r="92" spans="1:33" s="44" customFormat="1" ht="16.5" customHeight="1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6"/>
    </row>
    <row r="93" spans="1:33" s="44" customFormat="1" ht="32.25" customHeight="1">
      <c r="A93" s="45" t="s">
        <v>142</v>
      </c>
      <c r="B93" s="157"/>
      <c r="C93" s="158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60"/>
      <c r="AC93" s="161"/>
      <c r="AD93" s="161"/>
      <c r="AE93" s="161"/>
      <c r="AF93" s="161"/>
      <c r="AG93" s="161"/>
    </row>
    <row r="94" spans="1:33" s="44" customFormat="1" ht="37.5" customHeight="1">
      <c r="A94" s="45" t="s">
        <v>143</v>
      </c>
      <c r="B94" s="45" t="s">
        <v>74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</row>
    <row r="95" spans="1:33" s="44" customFormat="1" ht="37.5" customHeight="1">
      <c r="A95" s="228" t="s">
        <v>226</v>
      </c>
      <c r="B95" s="228"/>
      <c r="C95" s="228"/>
      <c r="D95" s="228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</row>
    <row r="96" spans="1:33" s="44" customFormat="1" ht="37.5" customHeight="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</row>
    <row r="97" spans="1:33" s="21" customFormat="1" ht="32.25" customHeight="1">
      <c r="A97" s="229"/>
      <c r="B97" s="229"/>
      <c r="C97" s="12"/>
      <c r="D97" s="12"/>
      <c r="E97" s="12"/>
      <c r="F97" s="12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7"/>
      <c r="AF97" s="12"/>
      <c r="AG97" s="12"/>
    </row>
    <row r="98" spans="1:33" s="21" customFormat="1" ht="32.25" customHeight="1">
      <c r="A98" s="229"/>
      <c r="B98" s="229"/>
      <c r="C98" s="12"/>
      <c r="D98" s="12"/>
      <c r="E98" s="12"/>
      <c r="F98" s="12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12"/>
      <c r="AF98" s="12"/>
      <c r="AG98" s="12"/>
    </row>
    <row r="99" spans="1:33" s="21" customFormat="1" ht="32.25" customHeight="1">
      <c r="A99" s="229"/>
      <c r="B99" s="229"/>
      <c r="C99" s="12"/>
      <c r="D99" s="12"/>
      <c r="E99" s="12"/>
      <c r="F99" s="12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12"/>
      <c r="AF99" s="12"/>
      <c r="AG99" s="12"/>
    </row>
    <row r="100" spans="1:33" ht="32.25" customHeight="1">
      <c r="A100" s="229"/>
      <c r="B100" s="229"/>
      <c r="C100" s="114"/>
      <c r="D100" s="12"/>
      <c r="E100" s="12"/>
      <c r="F100" s="12"/>
      <c r="G100" s="26"/>
      <c r="H100" s="26"/>
      <c r="I100" s="26"/>
      <c r="J100" s="26"/>
      <c r="K100" s="26"/>
      <c r="L100" s="26"/>
      <c r="M100" s="26"/>
      <c r="N100" s="26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ht="32.25" customHeight="1">
      <c r="A101" s="24"/>
      <c r="B101" s="25"/>
      <c r="C101" s="115"/>
      <c r="D101" s="12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7"/>
      <c r="P101" s="17"/>
      <c r="Q101" s="17"/>
      <c r="R101" s="17"/>
      <c r="S101" s="17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ht="32.25" customHeight="1">
      <c r="A102" s="24"/>
      <c r="B102" s="17"/>
      <c r="C102" s="11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</row>
    <row r="103" spans="1:33" ht="32.25" customHeight="1">
      <c r="A103" s="24"/>
      <c r="B103" s="17"/>
      <c r="C103" s="11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</row>
    <row r="104" spans="1:33" ht="32.25" customHeight="1">
      <c r="A104" s="24"/>
      <c r="B104" s="17"/>
      <c r="C104" s="11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</row>
    <row r="105" spans="1:33" ht="32.25" customHeight="1">
      <c r="A105" s="24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</row>
    <row r="106" spans="1:33" ht="32.25" customHeight="1">
      <c r="A106" s="24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</row>
    <row r="107" spans="1:33" ht="54.75" customHeight="1">
      <c r="A107" s="24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s="21" customFormat="1" ht="32.25" customHeight="1">
      <c r="A108" s="24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20"/>
      <c r="AG108" s="17"/>
    </row>
    <row r="109" spans="1:33" s="21" customFormat="1" ht="32.25" customHeight="1">
      <c r="A109" s="14"/>
      <c r="B109" s="15"/>
      <c r="C109" s="16"/>
      <c r="D109" s="17"/>
      <c r="E109" s="18"/>
      <c r="F109" s="17"/>
      <c r="G109" s="17"/>
      <c r="H109" s="17"/>
      <c r="I109" s="17"/>
      <c r="J109" s="17"/>
      <c r="K109" s="17"/>
      <c r="L109" s="17"/>
      <c r="M109" s="19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20"/>
      <c r="AG109" s="17"/>
    </row>
    <row r="110" spans="1:33" s="21" customFormat="1" ht="32.25" customHeight="1">
      <c r="A110" s="14"/>
      <c r="B110" s="15"/>
      <c r="C110" s="16"/>
      <c r="D110" s="17"/>
      <c r="E110" s="18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20"/>
      <c r="AG110" s="17"/>
    </row>
    <row r="111" spans="1:33" s="21" customFormat="1" ht="32.25" customHeight="1">
      <c r="A111" s="14"/>
      <c r="B111" s="15"/>
      <c r="C111" s="16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20"/>
      <c r="AG111" s="19"/>
    </row>
    <row r="112" spans="1:33" s="21" customFormat="1" ht="32.25" customHeight="1">
      <c r="A112" s="14"/>
      <c r="B112" s="15"/>
      <c r="C112" s="16"/>
      <c r="D112" s="17"/>
      <c r="E112" s="17"/>
      <c r="F112" s="17"/>
      <c r="G112" s="22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20"/>
      <c r="AG112" s="17"/>
    </row>
    <row r="113" spans="1:33" s="21" customFormat="1" ht="32.25" customHeight="1">
      <c r="A113" s="14"/>
      <c r="B113" s="15"/>
      <c r="C113" s="16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1"/>
      <c r="P113" s="11"/>
      <c r="Q113" s="11"/>
      <c r="R113" s="11"/>
      <c r="S113" s="11"/>
      <c r="T113" s="11"/>
      <c r="U113" s="11"/>
      <c r="V113" s="11"/>
      <c r="W113" s="11"/>
      <c r="X113" s="238"/>
      <c r="Y113" s="238"/>
      <c r="Z113" s="238"/>
      <c r="AA113" s="238"/>
      <c r="AB113" s="238"/>
      <c r="AC113" s="11"/>
      <c r="AD113" s="11"/>
      <c r="AE113" s="11"/>
      <c r="AF113" s="23"/>
      <c r="AG113" s="11"/>
    </row>
    <row r="114" spans="1:33" s="21" customFormat="1" ht="32.25" customHeight="1">
      <c r="A114" s="14"/>
      <c r="B114" s="15"/>
      <c r="C114" s="1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238"/>
      <c r="Y114" s="238"/>
      <c r="Z114" s="11"/>
      <c r="AA114" s="11"/>
      <c r="AB114" s="11"/>
      <c r="AC114" s="11"/>
      <c r="AD114" s="11"/>
      <c r="AE114" s="11"/>
      <c r="AF114" s="11"/>
      <c r="AG114" s="11"/>
    </row>
    <row r="115" spans="1:33" ht="32.25" customHeight="1">
      <c r="A115" s="24"/>
      <c r="B115" s="25"/>
      <c r="C115" s="25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2"/>
      <c r="S115" s="11"/>
      <c r="T115" s="11"/>
      <c r="U115" s="11"/>
      <c r="V115" s="13"/>
      <c r="W115" s="12"/>
      <c r="X115" s="238"/>
      <c r="Y115" s="238"/>
      <c r="Z115" s="238"/>
      <c r="AA115" s="237"/>
      <c r="AB115" s="237"/>
      <c r="AC115" s="11"/>
      <c r="AD115" s="11"/>
      <c r="AE115" s="11"/>
      <c r="AF115" s="11"/>
      <c r="AG115" s="11"/>
    </row>
    <row r="116" spans="1:33" ht="32.25" customHeight="1">
      <c r="A116" s="24"/>
      <c r="B116" s="25"/>
      <c r="C116" s="25"/>
      <c r="D116" s="11"/>
      <c r="E116" s="12"/>
      <c r="F116" s="12"/>
      <c r="G116" s="12"/>
      <c r="H116" s="12"/>
      <c r="I116" s="12"/>
      <c r="J116" s="11"/>
      <c r="K116" s="11"/>
      <c r="L116" s="11"/>
      <c r="M116" s="13"/>
      <c r="N116" s="11"/>
      <c r="O116" s="11"/>
      <c r="P116" s="11"/>
      <c r="Q116" s="11"/>
      <c r="R116" s="12"/>
      <c r="S116" s="11"/>
      <c r="T116" s="11"/>
      <c r="U116" s="11"/>
      <c r="V116" s="13"/>
      <c r="W116" s="12"/>
      <c r="X116" s="238"/>
      <c r="Y116" s="238"/>
      <c r="Z116" s="11"/>
      <c r="AA116" s="237"/>
      <c r="AB116" s="229"/>
      <c r="AC116" s="11"/>
      <c r="AD116" s="11"/>
      <c r="AE116" s="11"/>
      <c r="AF116" s="11"/>
      <c r="AG116" s="11"/>
    </row>
    <row r="117" spans="1:33" ht="32.25" customHeight="1">
      <c r="A117" s="24"/>
      <c r="B117" s="25"/>
      <c r="C117" s="25"/>
      <c r="D117" s="11"/>
      <c r="E117" s="12"/>
      <c r="F117" s="12"/>
      <c r="G117" s="12"/>
      <c r="H117" s="12"/>
      <c r="I117" s="12"/>
      <c r="J117" s="11"/>
      <c r="K117" s="11"/>
      <c r="L117" s="11"/>
      <c r="M117" s="13"/>
      <c r="N117" s="11"/>
      <c r="O117" s="11"/>
      <c r="P117" s="11"/>
      <c r="Q117" s="11"/>
      <c r="R117" s="12"/>
      <c r="S117" s="11"/>
      <c r="T117" s="11"/>
      <c r="U117" s="11"/>
      <c r="V117" s="12"/>
      <c r="W117" s="12"/>
      <c r="X117" s="238"/>
      <c r="Y117" s="238"/>
      <c r="Z117" s="238"/>
      <c r="AA117" s="229"/>
      <c r="AB117" s="229"/>
      <c r="AC117" s="11"/>
      <c r="AD117" s="11"/>
      <c r="AE117" s="11"/>
      <c r="AF117" s="11"/>
      <c r="AG117" s="11"/>
    </row>
    <row r="118" spans="1:33" ht="32.25" customHeight="1">
      <c r="A118" s="24"/>
      <c r="B118" s="25"/>
      <c r="C118" s="25"/>
      <c r="D118" s="11"/>
      <c r="E118" s="12"/>
      <c r="F118" s="12"/>
      <c r="G118" s="12"/>
      <c r="H118" s="12"/>
      <c r="I118" s="12"/>
      <c r="J118" s="11"/>
      <c r="K118" s="11"/>
      <c r="L118" s="11"/>
      <c r="M118" s="12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ht="32.25" customHeight="1">
      <c r="A119" s="24"/>
      <c r="B119" s="28"/>
      <c r="C119" s="11"/>
      <c r="D119" s="1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ht="32.25" customHeight="1">
      <c r="A120" s="21"/>
      <c r="B120" s="29"/>
      <c r="C120" s="11"/>
      <c r="D120" s="12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ht="32.25" customHeight="1">
      <c r="A121" s="21"/>
      <c r="B121" s="29"/>
      <c r="C121" s="11"/>
      <c r="D121" s="12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ht="32.25" customHeight="1">
      <c r="A122" s="30"/>
      <c r="B122" s="31"/>
      <c r="C122" s="12"/>
      <c r="D122" s="12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ht="32.25" customHeight="1">
      <c r="A123" s="30"/>
      <c r="B123" s="31"/>
      <c r="C123" s="12"/>
      <c r="D123" s="12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1:33" ht="32.25" customHeight="1">
      <c r="A124" s="21"/>
      <c r="B124" s="29"/>
      <c r="C124" s="11"/>
      <c r="D124" s="12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ht="32.25" customHeight="1">
      <c r="A125" s="30"/>
      <c r="B125" s="31"/>
      <c r="C125" s="12"/>
      <c r="D125" s="12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1:33" ht="32.25" customHeight="1">
      <c r="A126" s="30"/>
      <c r="B126" s="31"/>
      <c r="C126" s="12"/>
      <c r="D126" s="12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1:33" ht="32.25" customHeight="1">
      <c r="A127" s="30"/>
      <c r="B127" s="31"/>
      <c r="C127" s="12"/>
      <c r="D127" s="12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1:33" ht="32.25" customHeight="1">
      <c r="A128" s="21"/>
      <c r="B128" s="32"/>
      <c r="C128" s="12"/>
      <c r="D128" s="12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1:33" ht="32.25" customHeight="1">
      <c r="A129" s="30"/>
      <c r="B129" s="32"/>
      <c r="C129" s="12"/>
      <c r="D129" s="12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1:33" ht="32.25" customHeight="1">
      <c r="A130" s="21"/>
      <c r="B130" s="31"/>
      <c r="C130" s="12"/>
      <c r="D130" s="12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1:33" ht="32.25" customHeight="1">
      <c r="A131" s="30"/>
      <c r="B131" s="31"/>
      <c r="C131" s="12"/>
      <c r="D131" s="1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32.25" customHeight="1">
      <c r="A132" s="21"/>
      <c r="B132" s="31"/>
      <c r="C132" s="12"/>
      <c r="D132" s="12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ht="32.25" customHeight="1">
      <c r="A133" s="30"/>
      <c r="B133" s="31"/>
      <c r="C133" s="12"/>
      <c r="D133" s="12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1:33" ht="32.25" customHeight="1">
      <c r="A134" s="21"/>
      <c r="B134" s="29"/>
      <c r="C134" s="12"/>
      <c r="D134" s="12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32.25" customHeight="1">
      <c r="A135" s="21"/>
      <c r="B135" s="29"/>
      <c r="C135" s="12"/>
      <c r="D135" s="12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1:33" ht="32.25" customHeight="1">
      <c r="A136" s="21"/>
      <c r="B136" s="29"/>
      <c r="C136" s="12"/>
      <c r="D136" s="12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1:33" ht="32.25" customHeight="1">
      <c r="A137" s="21"/>
      <c r="B137" s="29"/>
      <c r="C137" s="12"/>
      <c r="D137" s="12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1:33" ht="32.25" customHeight="1">
      <c r="A138" s="21"/>
      <c r="B138" s="29"/>
      <c r="C138" s="12"/>
      <c r="D138" s="12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1:33" ht="32.25" customHeight="1">
      <c r="A139" s="21"/>
      <c r="B139" s="29"/>
      <c r="C139" s="12"/>
      <c r="D139" s="12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1:33" ht="32.25" customHeight="1">
      <c r="A140" s="21"/>
      <c r="B140" s="29"/>
      <c r="C140" s="12"/>
      <c r="D140" s="12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1:33" ht="32.25" customHeight="1">
      <c r="A141" s="21"/>
      <c r="B141" s="29"/>
      <c r="C141" s="12"/>
      <c r="D141" s="12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1:33" ht="32.25" customHeight="1">
      <c r="A142" s="21"/>
      <c r="B142" s="29"/>
      <c r="C142" s="12"/>
      <c r="D142" s="12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1:33" ht="32.25" customHeight="1">
      <c r="A143" s="21"/>
      <c r="B143" s="29"/>
      <c r="C143" s="12"/>
      <c r="D143" s="12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1:33" ht="32.25" customHeight="1">
      <c r="A144" s="21"/>
      <c r="B144" s="29"/>
      <c r="C144" s="12"/>
      <c r="D144" s="12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1:33" ht="32.25" customHeight="1">
      <c r="A145" s="21"/>
      <c r="B145" s="29"/>
      <c r="C145" s="12"/>
      <c r="D145" s="12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32.25" customHeight="1">
      <c r="A146" s="21"/>
      <c r="B146" s="29"/>
      <c r="C146" s="12"/>
      <c r="D146" s="12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1:33" ht="32.25" customHeight="1">
      <c r="A147" s="21"/>
      <c r="B147" s="29"/>
      <c r="C147" s="12"/>
      <c r="D147" s="12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1:33" ht="32.25" customHeight="1">
      <c r="A148" s="21"/>
      <c r="B148" s="29"/>
      <c r="C148" s="12"/>
      <c r="D148" s="12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1:33" ht="32.25" customHeight="1">
      <c r="A149" s="21"/>
      <c r="B149" s="29"/>
      <c r="C149" s="12"/>
      <c r="D149" s="12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ht="32.25" customHeight="1">
      <c r="A150" s="21"/>
      <c r="B150" s="29"/>
      <c r="C150" s="12"/>
      <c r="D150" s="1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1:33" ht="32.25" customHeight="1">
      <c r="A151" s="21"/>
      <c r="B151" s="29"/>
      <c r="C151" s="12"/>
      <c r="D151" s="12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1:33" ht="32.25" customHeight="1">
      <c r="A152" s="21"/>
      <c r="B152" s="29"/>
      <c r="C152" s="12"/>
      <c r="D152" s="12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3" ht="32.25" customHeight="1">
      <c r="A153" s="21"/>
      <c r="B153" s="29"/>
      <c r="C153" s="12"/>
      <c r="D153" s="12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1:33" ht="32.25" customHeight="1">
      <c r="A154" s="21"/>
      <c r="B154" s="29"/>
      <c r="C154" s="11"/>
      <c r="D154" s="12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ht="32.25" customHeight="1">
      <c r="A155" s="21"/>
      <c r="B155" s="29"/>
      <c r="C155" s="11"/>
      <c r="D155" s="12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1:33" ht="32.25" customHeight="1">
      <c r="A156" s="21"/>
      <c r="B156" s="29"/>
      <c r="C156" s="11"/>
      <c r="D156" s="12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1:33" ht="32.25" customHeight="1">
      <c r="A157" s="21"/>
      <c r="B157" s="29"/>
      <c r="C157" s="11"/>
      <c r="D157" s="12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1:33" ht="32.25" customHeight="1">
      <c r="A158" s="21"/>
      <c r="B158" s="29"/>
      <c r="C158" s="11"/>
      <c r="D158" s="12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1:33" ht="32.25" customHeight="1">
      <c r="A159" s="21"/>
      <c r="B159" s="29"/>
      <c r="C159" s="11"/>
      <c r="D159" s="12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1:33" ht="32.25" customHeight="1">
      <c r="A160" s="21"/>
      <c r="B160" s="29"/>
      <c r="C160" s="11"/>
      <c r="D160" s="12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1:33" ht="32.25" customHeight="1">
      <c r="A161" s="21"/>
      <c r="B161" s="29"/>
      <c r="C161" s="11"/>
      <c r="D161" s="12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1:33" ht="32.25" customHeight="1">
      <c r="A162" s="21"/>
      <c r="B162" s="29"/>
      <c r="C162" s="11"/>
      <c r="D162" s="12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32.25" customHeight="1">
      <c r="A163" s="21"/>
      <c r="B163" s="29"/>
      <c r="C163" s="11"/>
      <c r="D163" s="12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32.25" customHeight="1">
      <c r="A164" s="21"/>
      <c r="B164" s="29"/>
      <c r="C164" s="11"/>
      <c r="D164" s="12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1:33" ht="32.25" customHeight="1">
      <c r="A165" s="21"/>
      <c r="B165" s="29"/>
      <c r="C165" s="11"/>
      <c r="D165" s="12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14" ht="32.25" customHeight="1">
      <c r="A166" s="21"/>
      <c r="B166" s="29"/>
      <c r="C166" s="11"/>
      <c r="D166" s="12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</sheetData>
  <sheetProtection/>
  <mergeCells count="55">
    <mergeCell ref="A89:AG89"/>
    <mergeCell ref="A91:B91"/>
    <mergeCell ref="X115:Z115"/>
    <mergeCell ref="AA115:AB115"/>
    <mergeCell ref="X116:Y116"/>
    <mergeCell ref="AA116:AB117"/>
    <mergeCell ref="X117:Z117"/>
    <mergeCell ref="A97:B97"/>
    <mergeCell ref="A98:B98"/>
    <mergeCell ref="A99:B99"/>
    <mergeCell ref="A100:B100"/>
    <mergeCell ref="X113:AB113"/>
    <mergeCell ref="X114:Y114"/>
    <mergeCell ref="AG15:AG16"/>
    <mergeCell ref="A82:B82"/>
    <mergeCell ref="A83:AG83"/>
    <mergeCell ref="A96:AG96"/>
    <mergeCell ref="A95:D95"/>
    <mergeCell ref="B17:B18"/>
    <mergeCell ref="A61:AG61"/>
    <mergeCell ref="A68:AG68"/>
    <mergeCell ref="A75:AG75"/>
    <mergeCell ref="A88:B88"/>
    <mergeCell ref="AA8:AD8"/>
    <mergeCell ref="A21:AG21"/>
    <mergeCell ref="A48:B48"/>
    <mergeCell ref="A49:AG49"/>
    <mergeCell ref="A53:B53"/>
    <mergeCell ref="A54:AG54"/>
    <mergeCell ref="A10:AG10"/>
    <mergeCell ref="V13:V14"/>
    <mergeCell ref="AG13:AG14"/>
    <mergeCell ref="J15:J16"/>
    <mergeCell ref="W7:AD7"/>
    <mergeCell ref="A20:B20"/>
    <mergeCell ref="AE7:AE9"/>
    <mergeCell ref="AF7:AF9"/>
    <mergeCell ref="AG7:AG9"/>
    <mergeCell ref="G8:J8"/>
    <mergeCell ref="K8:N8"/>
    <mergeCell ref="O8:R8"/>
    <mergeCell ref="S8:V8"/>
    <mergeCell ref="W8:Z8"/>
    <mergeCell ref="A7:A9"/>
    <mergeCell ref="B7:B9"/>
    <mergeCell ref="C7:C9"/>
    <mergeCell ref="D7:F8"/>
    <mergeCell ref="G7:N7"/>
    <mergeCell ref="O7:V7"/>
    <mergeCell ref="E5:F5"/>
    <mergeCell ref="A1:AG1"/>
    <mergeCell ref="B2:AG2"/>
    <mergeCell ref="A3:AG4"/>
    <mergeCell ref="A6:F6"/>
    <mergeCell ref="G6:AG6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Mirosław Mularczyk</cp:lastModifiedBy>
  <cp:lastPrinted>2019-05-23T06:55:38Z</cp:lastPrinted>
  <dcterms:created xsi:type="dcterms:W3CDTF">2010-12-06T08:38:47Z</dcterms:created>
  <dcterms:modified xsi:type="dcterms:W3CDTF">2021-06-02T10:14:49Z</dcterms:modified>
  <cp:category/>
  <cp:version/>
  <cp:contentType/>
  <cp:contentStatus/>
</cp:coreProperties>
</file>